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预算汇总表" sheetId="3" r:id="rId1"/>
    <sheet name="分项预算清单" sheetId="2" r:id="rId2"/>
    <sheet name="Sheet3" sheetId="4" r:id="rId3"/>
  </sheets>
  <definedNames>
    <definedName name="_xlnm.Print_Area" localSheetId="1">分项预算清单!$A:$J</definedName>
    <definedName name="_xlnm.Print_Titles" localSheetId="1">分项预算清单!$1:$3</definedName>
  </definedNames>
  <calcPr calcId="144525"/>
</workbook>
</file>

<file path=xl/sharedStrings.xml><?xml version="1.0" encoding="utf-8"?>
<sst xmlns="http://schemas.openxmlformats.org/spreadsheetml/2006/main" count="731" uniqueCount="334">
  <si>
    <t>增城院区PI实验室(14楼西和15楼西）实验台柜及空调相关配套设施采购项目报价汇总表</t>
  </si>
  <si>
    <t>编号</t>
  </si>
  <si>
    <t>项目</t>
  </si>
  <si>
    <t>数量</t>
  </si>
  <si>
    <t>单位</t>
  </si>
  <si>
    <t>价格（RMB）</t>
  </si>
  <si>
    <t>备注</t>
  </si>
  <si>
    <t>实验室实验台柜部分</t>
  </si>
  <si>
    <t>项</t>
  </si>
  <si>
    <t>实验室空调部分</t>
  </si>
  <si>
    <t>实验室配套设施部分</t>
  </si>
  <si>
    <t>实验室拆除及修复部分</t>
  </si>
  <si>
    <t>合计（小写）</t>
  </si>
  <si>
    <t>总造价（大写）</t>
  </si>
  <si>
    <t>增城院区PI实验室(14楼西和15楼西）实验台柜及空调相关配套设施
采购项目明细报价清单</t>
  </si>
  <si>
    <t>序号</t>
  </si>
  <si>
    <t>名称</t>
  </si>
  <si>
    <t>型号</t>
  </si>
  <si>
    <t>综合单价</t>
  </si>
  <si>
    <t>合计</t>
  </si>
  <si>
    <t>L</t>
  </si>
  <si>
    <t>W</t>
  </si>
  <si>
    <t>H</t>
  </si>
  <si>
    <t>一</t>
  </si>
  <si>
    <t>实验室家具部分</t>
  </si>
  <si>
    <t>十四楼PI实验室</t>
  </si>
  <si>
    <t>分子生物学平台</t>
  </si>
  <si>
    <t>边台</t>
  </si>
  <si>
    <t>台</t>
  </si>
  <si>
    <r>
      <t>1.结构：钢木结构，带插座/线槽
2.台面：≥12.7mm实芯理化板面板
3.框架：</t>
    </r>
    <r>
      <rPr>
        <sz val="10.5"/>
        <color rgb="FFFF0000"/>
        <rFont val="宋体"/>
        <charset val="134"/>
      </rPr>
      <t>（完善需求参数）</t>
    </r>
    <r>
      <rPr>
        <sz val="10.5"/>
        <rFont val="宋体"/>
        <charset val="134"/>
      </rPr>
      <t xml:space="preserve">
4.柜体：</t>
    </r>
    <r>
      <rPr>
        <sz val="10.5"/>
        <color rgb="FFFF0000"/>
        <rFont val="宋体"/>
        <charset val="134"/>
      </rPr>
      <t>（完善需求参数）</t>
    </r>
    <r>
      <rPr>
        <sz val="10.5"/>
        <rFont val="宋体"/>
        <charset val="134"/>
      </rPr>
      <t xml:space="preserve">
5.门板/抽面:
6.地脚：</t>
    </r>
  </si>
  <si>
    <t>1.结构：钢木结构，带插座/线槽/一个可活动矮柜
2.台面：≥12.7mm实芯理化板面板
3.框架：
4.柜体：
5.门板/抽面:
6.地脚：</t>
  </si>
  <si>
    <t>中央台</t>
  </si>
  <si>
    <t>1.结构：钢木结构，带插座/线槽/四周挡水边/试剂架吊柜/一个可活动矮柜
2.台面：≥12.7mm实芯理化板面板
3.框架：
4.柜体：
5.门板/抽面:
6.地脚：
7.一套PP特大水槽:
8.一套感应水龙头/纯水龙头:
9.一套单眼洗眼器：</t>
  </si>
  <si>
    <t>1.结构：钢木结构，带插座/线槽/试剂架吊柜/一个可活动矮柜
2.台面：≥12.7mm实芯理化板面板
3.框架：
4.柜体：
5.门板/抽面:
6.地脚：</t>
  </si>
  <si>
    <t>电泳及凝胶成像室</t>
  </si>
  <si>
    <t>1.结构：钢木结构，带插座/线槽
2.台面：≥12.7mm实芯理化板面板
3.框架：
4.柜体：
5.门板/抽面:
6.地脚：</t>
  </si>
  <si>
    <t>角柜</t>
  </si>
  <si>
    <t>1.结构：钢木结构，一个PP特大水槽/一个感应水龙头/四周挡水边/一个纯水龙头/一个单眼洗眼器
2.台面：≥12.7mm实芯理化板面板
3.框架：
4.柜体：
5.门板/抽面:
6.地脚：</t>
  </si>
  <si>
    <t>细胞生物学公共平台</t>
  </si>
  <si>
    <t>1.结构：钢木结构，带插座/线槽/四周挡水边/试剂架/一个可活动柜
2.台面：≥12.7mm实芯理化板面板
3.框架：
4.柜体：
5.门板/抽面:
6.地脚：
7.一套PP特大水槽:
8.一套感应水龙头/纯水龙头:
9.一套单眼洗眼器：</t>
  </si>
  <si>
    <t>1.结构：钢木结构，带插座/线槽/四周挡水边/试剂架吊柜
2.台面：≥12.7mm实芯理化板面板
3.框架：
4.柜体：
5.门板/抽面:
6.地脚：
7.一套PP特大水槽:
8.一套感应水龙头/纯水龙头:
9.一套单眼洗眼器：</t>
  </si>
  <si>
    <t>1.结构：钢木结构，带插座/线槽/试剂架吊柜
2.台面：≥12.7mm实芯理化板面板
3.框架：
4.柜体：
5.门板/抽面:
6.地脚：</t>
  </si>
  <si>
    <t>暗室1</t>
  </si>
  <si>
    <t>仪器台</t>
  </si>
  <si>
    <t>暗室2</t>
  </si>
  <si>
    <t>细胞培养1</t>
  </si>
  <si>
    <t>细胞培养2</t>
  </si>
  <si>
    <t>细胞培养3</t>
  </si>
  <si>
    <t>细胞培养4</t>
  </si>
  <si>
    <t>细胞培养5</t>
  </si>
  <si>
    <t>细胞培养6</t>
  </si>
  <si>
    <t>细胞培养7</t>
  </si>
  <si>
    <t>细胞培养8</t>
  </si>
  <si>
    <t>前处理</t>
  </si>
  <si>
    <t>数据处理中心</t>
  </si>
  <si>
    <t>质谱室</t>
  </si>
  <si>
    <t>万象排气罩</t>
  </si>
  <si>
    <t>口径L-110</t>
  </si>
  <si>
    <t>套</t>
  </si>
  <si>
    <t>1.结构：红白关节、L100伸缩抽气罩+支架</t>
  </si>
  <si>
    <t>综合制片室</t>
  </si>
  <si>
    <t>包埋通风柜</t>
  </si>
  <si>
    <t>1.全钢结构
2.台面：采用优质≥12.7mm黑色实芯理化板台面，整体采用1.0mm厚优质冷轧钢板制作、一体成型长条拉手、DTC门铰（非缓冲）
3.可视玻璃门：采用5mm厚钢化玻璃，铝合金边框；美观实用
4.内衬及导流板：采用5mm抗倍特
5.配件：配防水插座、带控制面板及电箱1套、配紫外线杀菌灯1条，不带水</t>
  </si>
  <si>
    <t>其他</t>
  </si>
  <si>
    <t>靠背实验凳</t>
  </si>
  <si>
    <t>张</t>
  </si>
  <si>
    <t>1.材质：软垫凳面靠背，带滑轮，440*580mm，高度可调</t>
  </si>
  <si>
    <t>十五楼PI实验室</t>
  </si>
  <si>
    <t>十五楼PI实验室01</t>
  </si>
  <si>
    <t>1.结构：钢木结构，带插座/试剂架吊柜/线槽
2.台面：≥12.7mm实芯理化板面板
3.框架：
4.柜体：
5.门板/抽面:
6.地脚：</t>
  </si>
  <si>
    <t>十五楼PI实验室02</t>
  </si>
  <si>
    <t>十五楼PI实验室03</t>
  </si>
  <si>
    <t>高温台</t>
  </si>
  <si>
    <t>十五楼PI实验室04</t>
  </si>
  <si>
    <t>十五楼PI实验室09</t>
  </si>
  <si>
    <t>4°标本冷藏室</t>
  </si>
  <si>
    <t>货架</t>
  </si>
  <si>
    <t>1.结构：全钢结构，四层层板、两层固定、两层活动
2.1.0mm厚冷轧钢板。</t>
  </si>
  <si>
    <t>气瓶间</t>
  </si>
  <si>
    <t>气瓶柜</t>
  </si>
  <si>
    <t>1.结构：全钢结构
带式气瓶固定装置和气瓶卡板斜台（2位），带排风报警，带抽风口。</t>
  </si>
  <si>
    <t>小计</t>
  </si>
  <si>
    <t>二</t>
  </si>
  <si>
    <t>恒温恒湿机组</t>
  </si>
  <si>
    <t>1.名称：恒温恒湿机
2.制冷量：≥8.1kw
3.再热量：≥2kw
4.加湿量：≥4kg/h
5.送风量：≥2200CMH
6.余压：≥120PA
7.采用高精密传感器，温湿度要求:20±2℃，55%±5%RH。
8.控制系统(人机界面)：控制系统应有优良的人机界面，全中文大屏幕液晶显示屏。具有声光报警、保护、联网功能，灵活的主备机切换功能，实现机组自动切换、轮流值班等，具备与控制系统相配套的自有知识产权的监控软件。标配RS485或RS422通信接口。可选配以太网接口，支持TCP/IP、SNMP协议，选配GPRS模块，实现自动发短信。
9.含控制系统及空调配套设施</t>
  </si>
  <si>
    <t>直膨式全新风空调机组</t>
  </si>
  <si>
    <t>1.名称：直膨式全新风空调机组
2.风量：1500~1700CMH
3.机外余压：120~150PA,镀锌板材质,功率：4.0~5.8KW
4.其他:满足图纸及相关技术规范要求
5.含控制系统及空调配套设施</t>
  </si>
  <si>
    <t>加压变频风机</t>
  </si>
  <si>
    <t>1.名称：静音排风机
2.风量：≥1000CMH
3.机外余压：≥200PA,玻璃钢材质,功率：≥0.75KW
4.其他:满足图纸及相关技术规范要求</t>
  </si>
  <si>
    <t>加压风机</t>
  </si>
  <si>
    <t>1.名称：静音排风机
2.风量：≥1500CMH
3.余压：≥150PA,镀锌板材质,功率：≥0.75KW
4.其他:满足图纸及相关技术规范要求</t>
  </si>
  <si>
    <t>1.名称：静音排风机
2.风量：≥5500CMH
3.余压：≥250PA,玻璃钢材质,功率：≥2.2KW,
4.其他:满足图纸及相关技术规范要求</t>
  </si>
  <si>
    <t>1.名称：静音排风机
2.风量：≥18000CMH
3.余压：≥900PA,镀锌板材质,功率：≥7.5KW
4.其他:满足图纸及相关技术规范要求</t>
  </si>
  <si>
    <t>活性碳过滤箱</t>
  </si>
  <si>
    <t xml:space="preserve">1.名称：活性碳过滤箱
2.风量：≥18000CMH
</t>
  </si>
  <si>
    <t>风管式风机盘管 FP-04</t>
  </si>
  <si>
    <t>四管制暗装,风量：≥540CMH,功率：≥73W,制冷量:≥3.6KW,制热量:≥4.6KW</t>
  </si>
  <si>
    <t>风管式风机盘管 FP-06</t>
  </si>
  <si>
    <t>四管制暗装,风量：≥810CMH,功率：≥111W,制冷量:≥5.4KW,制热量:≥6.5KW</t>
  </si>
  <si>
    <t>光氢离子净化器</t>
  </si>
  <si>
    <t>个</t>
  </si>
  <si>
    <t>1、名称：光氢离子净化器
2、规格：可处理风量340~1360m³/h，功率：8W，
3、电源：220V/50HZ
4、安装在回风箱，与风机盘管联动。</t>
  </si>
  <si>
    <t>防爆轴流风机</t>
  </si>
  <si>
    <t>1.名称：静音排风机
2.风量：≥1500CMH</t>
  </si>
  <si>
    <t>事故排风机配电箱</t>
  </si>
  <si>
    <t>风机盘管安装（利旧安装）</t>
  </si>
  <si>
    <t>1.风机盘管本体安装
2.附近风管风阀安装
3.附近水管水阀安装</t>
  </si>
  <si>
    <t>空调冷冻水管</t>
  </si>
  <si>
    <t>m</t>
  </si>
  <si>
    <t>1.名称：空调冷冻水管
2.规格：镀锌钢管，DN20mm， 
3.压力试验及吹、洗设计要求
3.包括支座架(制作、安装、标识及一切相关工作。</t>
  </si>
  <si>
    <t>1.名称：空调冷冻水管
2.规格：镀锌钢管，DN25mm， 
3.压力试验及吹、洗设计要求
3.包括支座架(制作、安装、标识及一切相关工作。</t>
  </si>
  <si>
    <t>1.名称：空调冷冻水管
2.规格：镀锌钢管，DN32mm， 
3.压力试验及吹、洗设计要求
3.包括支座架(制作、安装、标识及一切相关工作。</t>
  </si>
  <si>
    <t>管道绝热</t>
  </si>
  <si>
    <t>1.名称：空调冷冻水管保温
2.规格：DN20套管，难燃B1级橡塑保温棉，室内管道保温采用δ=20mm保温棉</t>
  </si>
  <si>
    <t>1.名称：空调冷冻水管保温
2.规格：DN25套管，难燃B1级橡塑保温棉，室内管道保温采用δ=25mm保温棉</t>
  </si>
  <si>
    <t>1.名称：空调冷冻水管保温
2.规格：DN32套管，难燃B1级橡塑保温棉，室内管道保温采用δ=25mm保温棉</t>
  </si>
  <si>
    <t>PP风管（矩形）</t>
  </si>
  <si>
    <t>㎡</t>
  </si>
  <si>
    <t>1.名称:PP风管
2.材质:PP板材
3.形状:矩形风管
4.规格：PP板材，δ=3.0mm ，
5.管件、法兰等附件及支架设计要求:包括风管法兰、加固框、支吊架制作安装，除锈后刷红丹防锈漆两遍，灰漆一遍。</t>
  </si>
  <si>
    <t>1.名称:PP风管
2.材质:PP板材
3.形状:矩形风管
4.规格：PP板材，δ=4.0mm ，
5.管件、法兰等附件及支架设计要求:包括风管法兰、加固框、支吊架制作安装，除锈后刷红丹防锈漆两遍，灰漆一遍。</t>
  </si>
  <si>
    <t>PP风管（圆形）</t>
  </si>
  <si>
    <t>1.名称:PP风管
2.材质:PP板材
3.形状:圆形风管
4.规格：直径Ø315，厚度δ=4.0mm ，
5.管件、法兰等附件及支架设计要求:包括风管法兰、加固框、支吊架制作安装，除锈后刷红丹防锈漆两遍，灰漆一遍。</t>
  </si>
  <si>
    <t>1.名称:PP风管
2.材质:PP板材
3.形状:圆形风管
4.规格：直径Ø250，厚度δ=4.0mm ，
5.管件、法兰等附件及支架设计要求:包括风管法兰、加固框、支吊架制作安装，除锈后刷红丹防锈漆两遍，灰漆一遍。</t>
  </si>
  <si>
    <t>1.名称:PP风管
2.材质:PP板材
3.形状:圆形风管
4.规格：直径Ø200，厚度δ=3.0mm ，
5.管件、法兰等附件及支架设计要求:包括风管法兰、加固框、支吊架制作安装，除锈后刷红丹防锈漆两遍，灰漆一遍。</t>
  </si>
  <si>
    <t>1.名称:PP风管
2.材质:PP板材
3.形状:圆形风管
4.规格：直径Ø160，厚度δ=3.0mm ，
5.管件、法兰等附件及支架设计要求:包括风管法兰、加固框、支吊架制作安装，除锈后刷红丹防锈漆两遍，灰漆一遍。</t>
  </si>
  <si>
    <t>1.名称:PP风管
2.材质:PP板材
3.形状:圆形风管
4.规格：直径Ø110，厚度δ=3.0mm ，
5.管件、法兰等附件及支架设计要求:包括风管法兰、加固框、支吊架制作安装，除锈后刷红丹防锈漆两遍，灰漆一遍。</t>
  </si>
  <si>
    <t>通风管道</t>
  </si>
  <si>
    <t>m2</t>
  </si>
  <si>
    <t>1.名称:通风管道
2.材质:镀锌钢板
3.形状:矩形风管
4.规格:风管规格综合考虑
5.板材厚度:δ=0.5mm
6.管件、法兰等附件及支架设计要求:包括风管法兰、加固框、支吊架制作安装，除锈后刷红丹防锈漆两遍，灰漆一遍
7.接口形式:法兰连接
8.其他:满足图纸及相关技术规范要求</t>
  </si>
  <si>
    <t>1.名称:通风管道
2.材质:镀锌钢板
3.形状:矩形风管
4.规格：镀锌钢板，δ=0.75mm ，
5.管件、法兰等附件及支架设计要求:包括风管法兰、加固框、支吊架制作安装，除锈后刷红丹防锈漆两遍，灰漆一遍</t>
  </si>
  <si>
    <t>1.名称:通风管道
2.材质:镀锌钢板
3.形状:矩形风管
4.规格：镀锌钢板，δ=1.0mm ，
5.管件、法兰等附件及支架设计要求:包括风管法兰、加固框、支吊架制作安装，除锈后刷红丹防锈漆两遍，灰漆一遍</t>
  </si>
  <si>
    <t>通风管道绝热</t>
  </si>
  <si>
    <t>1.材质：B1级橡塑保温材料
2.厚度：25mm
3.其他：满足图纸以及相关技术规范要求</t>
  </si>
  <si>
    <t>净化下/排回风口H1</t>
  </si>
  <si>
    <t>1.名称：净化下/排回风口H1
2.规格：门铰型百叶风口，风口内尺寸300*500mm,铝合金喷塑。</t>
  </si>
  <si>
    <t>1.名称：净化下/排回风口H1
2.规格：门铰型百叶风口，风口内尺寸200*400mm,铝合金喷塑。</t>
  </si>
  <si>
    <t>方形散流器风口</t>
  </si>
  <si>
    <t>1.名称：方形散流器
2.规格：颈部尺寸：600×600，铝合金喷塑处理</t>
  </si>
  <si>
    <t>1.名称：方形散流器
2.规格：颈部尺寸：500×500，铝合金喷塑处理</t>
  </si>
  <si>
    <t>1.名称：方形散流器
2.规格：颈部尺寸：400×400，铝合金喷塑处理</t>
  </si>
  <si>
    <t>1.名称：方形散流器
2.规格：颈部尺寸：300×300，铝合金喷塑处理</t>
  </si>
  <si>
    <t xml:space="preserve">单层百叶风口 </t>
  </si>
  <si>
    <t>1.名称：单层百叶风口 
2.规格：外形尺寸500*500mm,铝合金喷塑</t>
  </si>
  <si>
    <t>1.名称：单层百叶风口 
2.规格：外形尺寸400*400mm,铝合金喷塑</t>
  </si>
  <si>
    <t>1.名称：单层百叶风口 
2.规格：外形尺寸360*360mm,铝合金喷塑</t>
  </si>
  <si>
    <t>1.名称：单层百叶风口 
2.规格：外形尺寸300*300mm,铝合金喷塑</t>
  </si>
  <si>
    <t>1.名称：单层百叶风口 
2.规格：外形尺寸150*150mm,铝合金喷塑</t>
  </si>
  <si>
    <t>单层顶百叶送风口</t>
  </si>
  <si>
    <t>1.类型:单层百叶送风口
2.规格:200x200</t>
  </si>
  <si>
    <t>1.类型:单层百叶送风口
2.规格:150x150</t>
  </si>
  <si>
    <t>1.名称：单层百叶风口 
2.规格：外形尺寸1000*400mm,铝合金喷塑</t>
  </si>
  <si>
    <t>1.名称：单层百叶风口 
2.规格：外形尺寸400*300mm,铝合金喷塑</t>
  </si>
  <si>
    <t>防雨百叶风口（带防虫网）</t>
  </si>
  <si>
    <t>1.类型:防雨百叶风口（带防虫网）
2.规格:2000x300</t>
  </si>
  <si>
    <t>1.类型:防雨百叶风口（带防虫网）
2.规格:400x300</t>
  </si>
  <si>
    <t>1.类型:防雨百叶风口（带防虫网）
2.规格:300x300</t>
  </si>
  <si>
    <t>手动对开多叶调节阀</t>
  </si>
  <si>
    <t>1.名称：手动对开多叶调节阀
2.规格：160*160mm，镀锌钢板材质，共板法兰连接</t>
  </si>
  <si>
    <t>1.名称：手动对开多叶调节阀
2.规格：200*200mm，镀锌钢板材质，共板法兰连接</t>
  </si>
  <si>
    <t>1.名称：手动对开多叶调节阀
2.规格：200*160mm，镀锌钢板材质，共板法兰连接</t>
  </si>
  <si>
    <t>1.名称：手动对开多叶调节阀
2.规格：160*120mm，镀锌钢板材质，共板法兰连接</t>
  </si>
  <si>
    <t>1.名称：手动对开多叶调节阀
2.规格：120*120mm，镀锌钢板材质，共板法兰连接</t>
  </si>
  <si>
    <t>1.名称：手动对开多叶调节阀
2.材质：pp
3.规格：φ250mm</t>
  </si>
  <si>
    <t>1.名称：手动对开多叶调节阀
2.材质：pp
3.规格：φ160mm</t>
  </si>
  <si>
    <t>1.名称：手动对开多叶调节阀
2.材质：pp
3.规格：φ110mm</t>
  </si>
  <si>
    <t>1.名称：手动对开多叶调节阀
2.材质：pp
3.规格：320*250mm</t>
  </si>
  <si>
    <t>电动密闭阀（PP一体成型）</t>
  </si>
  <si>
    <t>电动密闭阀φ250mm,两端扩口，密闭胶圈;扭矩5Nm,AC220V,三线制，含风阀电动执行器。</t>
  </si>
  <si>
    <t>电动风量调节阀（PP一体成型）</t>
  </si>
  <si>
    <t>PP变风量阀φ110mm,两端扩口，密闭胶圈;扭矩5Nm,AC220V,三线制，含风阀电动执行器（风阀角度控制器，可调节风阀角度）</t>
  </si>
  <si>
    <t>PP变风量阀φ200mm,两端扩口，密闭胶圈;扭矩5Nm,AC220V,三线制，含风阀电动执行器（风阀角度控制器，可调节风阀角度）</t>
  </si>
  <si>
    <t>PP变风量阀φ250mm,两端扩口，密闭胶圈;扭矩5Nm,AC220V,三线制，含风阀电动执行器（风阀角度控制器，可调节风阀角度）</t>
  </si>
  <si>
    <t>PP变风量阀φ315mm,两端扩口，密闭胶圈;扭矩5Nm,AC220V,三线制，含风阀电动执行器（风阀角度控制器，可调节风阀角度）</t>
  </si>
  <si>
    <t>电动风量调节阀</t>
  </si>
  <si>
    <t>镀锌钢板材质，变风量阀250*250mm,执行机构：AC/DC 24V 搏力谋SR-35S执行器，带RS-485通讯功能</t>
  </si>
  <si>
    <t>镀锌钢板材质，变风量阀320*250mm,执行机构：AC/DC 24V 搏力谋SR-35S执行器，带RS-485通讯功能</t>
  </si>
  <si>
    <t>变风量阀</t>
  </si>
  <si>
    <t>镀锌钢板材质，变风量阀250*200mm,执行机构：AC/DC 24V 搏力谋SR-35S执行器，带RS-485通讯功能</t>
  </si>
  <si>
    <t>镀锌钢板材质，变风量阀200*160mm,两端扩口，密闭胶圈;扭矩5Nm,AC220V,三线制，含风阀电动执行器（风阀角度控制器，可调节风阀角度）</t>
  </si>
  <si>
    <t>风管止回阀</t>
  </si>
  <si>
    <t>1.名称：风管止回阀
2.材质：pp
3.规格：800*630mm</t>
  </si>
  <si>
    <t>1.名称：风管止回阀
2.材质：pp
3.规格：500*400mm</t>
  </si>
  <si>
    <t>1.名称：风管止回阀
2.规格：120*120mm，镀锌钢板材质，共板法兰连接</t>
  </si>
  <si>
    <t>1.名称：风管止回阀
2.材质：pp
3.规格：φ250mm</t>
  </si>
  <si>
    <t>铜闸阀</t>
  </si>
  <si>
    <t>1.名称：铜闸阀
2.规格：DN20mm，黄铜材质，螺纹连接</t>
  </si>
  <si>
    <t>电动比例积分水阀</t>
  </si>
  <si>
    <t>1.名称：电动比例积分阀
2.规格：DN20mm，二通阀体，螺纹连接，含电动比例积分执行器</t>
  </si>
  <si>
    <t>70度常开防火阀</t>
  </si>
  <si>
    <t>1.名称：70度防火阀
2.材质：不锈钢
3.规格：800*630mm，带信号输出。</t>
  </si>
  <si>
    <t>1.名称：70度防火阀
2.材质：不锈钢
3.规格：φ250mm，带信号输出。</t>
  </si>
  <si>
    <t>1.名称：70度防火阀
2.材质：不锈钢
3.规格：500*400mm，带信号输出。</t>
  </si>
  <si>
    <t>1.名称：70度防火阀
2.规格：320*250mm，镀锌钢板材质，共板法兰连接，带信号输出。</t>
  </si>
  <si>
    <t>1.名称：70度防火阀
2.规格：120*120mm，镀锌钢板材质，共板法兰连接，带信号输出。</t>
  </si>
  <si>
    <t>静压箱</t>
  </si>
  <si>
    <t>1.类型:消声器
2.规格:1200（L)*1000(W）*800（H)</t>
  </si>
  <si>
    <t>1.类型:消声器
2.规格:1200（L)*500(W）*500（H)</t>
  </si>
  <si>
    <t>加湿器降温水箱</t>
  </si>
  <si>
    <t>1.名称：加湿器降温水箱
2.规格：300*300*300mm，采用4mm厚304不锈钢材质</t>
  </si>
  <si>
    <t xml:space="preserve">管道静压差传感器 </t>
  </si>
  <si>
    <t>0-1000Pa</t>
  </si>
  <si>
    <t>房间压差传感器</t>
  </si>
  <si>
    <t>房间压差传感器，带读数显示；±60Pa</t>
  </si>
  <si>
    <t>管道式温湿度传感器</t>
  </si>
  <si>
    <t>温度0-50℃，相对湿度0-100%</t>
  </si>
  <si>
    <t>初中效过滤堵塞报警开关</t>
  </si>
  <si>
    <t>50-500Pa,设定报警值250Pa</t>
  </si>
  <si>
    <t>缺风压差报警开关</t>
  </si>
  <si>
    <t>50-500Pa,设定报警值450Pa</t>
  </si>
  <si>
    <t>冷库（含配套设施）</t>
  </si>
  <si>
    <t>冷库空调机组5HP中高温谷轮风冷冷凝机组，规格：380V；冷风机规格220v，含冷库保温材料等配套设施</t>
  </si>
  <si>
    <t>三</t>
  </si>
  <si>
    <t>玻镁彩钢板</t>
  </si>
  <si>
    <t>1.骨架、边框材料种类、规格:50型铝合金型材
2.隔板材料品种、规格、品牌、颜色:双面钢板厚度为0.426mm，50mm彩钢板玻镁机制板
3.嵌缝、塞口材料品种:专用粘接剂
4.压条材料种类:配U型槽铝，内嵌圆弧、外圆柱</t>
  </si>
  <si>
    <t>玻镁岩棉夹芯板</t>
  </si>
  <si>
    <t>1.骨架、边框材料种类、规格:50型铝合金型材
2.隔板材料品种、规格、品牌、颜色:双面钢板厚度为0.426mm，50mm彩钢板玻镁岩棉夹芯板机制板（岩棉容重足100kg/³）
3.嵌缝、塞口材料品种:专用粘接剂
4.压条材料种类:配U型槽铝，内嵌圆弧、外圆柱</t>
  </si>
  <si>
    <t>吊顶天棚</t>
  </si>
  <si>
    <t>1.吊顶形式、吊杆规格、高度：上人型T型铝合金龙骨吊顶
2.龙骨材料种类、规格、中距:φ10钢筋吊架
3.面层材料品种、规格:双面钢板厚度为0.426mm，50mm彩钢板玻镁机制板</t>
  </si>
  <si>
    <t>1.吊顶形式、吊杆规格、高度：上人型T型铝合金龙骨吊顶
2.龙骨材料种类、规格、中距:φ10钢筋吊架
3.面层材料品种、规格:双面钢板厚度为0.426mm，50mm彩钢板玻镁岩棉机制板</t>
  </si>
  <si>
    <t>1.吊项形式:微孔铝合金条板吊顶，平面
2.龙骨材料种类、规格、中距:Φ8钢筋吊杆、双向吊点、中距900mm；铝合金条板专用龙骨，中距900mm
3.面层材料品种、规格、晶牌、颜色:白色1mm厚铝合金600*600，无纺吸音布+冲孔铝扣板天花微孔板天花</t>
  </si>
  <si>
    <t>窗帘盒</t>
  </si>
  <si>
    <t>1.窗帘盒材质、规格:板材200*200mm；0.8mm铝塑板饰面，木质基层板打底
2.防护材料种类:                  3.单轨</t>
  </si>
  <si>
    <t>洁净气密平开门</t>
  </si>
  <si>
    <t>趟</t>
  </si>
  <si>
    <t>1.规格：1000*2400mm
2.饰面板材质：鞍钢彩涂板厚度0.6mm
3.50#机制板，转50#门扇
4.配分体锁；带窗450*350
5.配扫地条、合页等
6.门框表面处理：待定
7.芯材：铝蜂窝（含闭门器）</t>
  </si>
  <si>
    <t>1.规格：1500*2400mm
2.饰面板材质：鞍钢彩涂板厚度0.6mm
3.50#机制板，转50#门扇
4.配分体锁；带窗450*350
5.配扫地条、合页等
6.门框表面处理：待定
7.芯材：铝蜂窝（含闭门器）</t>
  </si>
  <si>
    <t>甲级防火双开门</t>
  </si>
  <si>
    <t>1.规格：1000*2400mm
2.等级：甲级</t>
  </si>
  <si>
    <t>净化钢化玻璃视窗</t>
  </si>
  <si>
    <t>1.框、扇材质:1.0mm厚#304不锈钢包边
2.玻璃品种、厚度:双层中空5mm钢化玻璃</t>
  </si>
  <si>
    <t>冷冻水管</t>
  </si>
  <si>
    <t>1.名称：冷冻水管
2.规格：镀锌钢管，DN20mm， 
3.压力试验及吹、洗设计要求
3.包括支座架(制作、安装、标识及一切相关工作。</t>
  </si>
  <si>
    <t>1.名称：冷冻水管
2.规格：镀锌钢管，DN32mm， 
3.压力试验及吹、洗设计要求
3.包括支座架(制作、安装、标识及一切相关工作。</t>
  </si>
  <si>
    <t>薄壁不锈钢管</t>
  </si>
  <si>
    <t>1.名称:薄壁不锈钢管
2.安装部位:室内
3.介质:给水
4.规格:DN20
5.连接形式:环压连接
6.压力试验及吹、洗设计要求:试压、消毒冲洗
7.具体参数及技术要求详见图纸及招标文件</t>
  </si>
  <si>
    <t>塑料管</t>
  </si>
  <si>
    <t>1.安装部位:室内
2.介质:给水，S3.2系列
3.材质、规格:PPR DN20
4.连接形式:热熔
5.管道冲洗，消毒</t>
  </si>
  <si>
    <t>1.安装部位:室内
2.介质:给水，S3.2系列
3.材质、规格:PPR DN25
4.连接形式:热熔
5.管道冲洗，消毒</t>
  </si>
  <si>
    <t>1.安装部位:室内
2.介质:给水，S3.2系列
3.材质、规格:PPR DN32
5.管道冲洗，消毒</t>
  </si>
  <si>
    <t>1.名称:薄壁不锈钢管
2.安装部位:室内
3.介质:给水
4.规格:DN15
5.连接形式:环压连接
6.压力试验及吹、洗设计要求:试压、消毒冲洗
7.具体参数及技术要求详见图纸及招标文件</t>
  </si>
  <si>
    <t>螺纹阀门</t>
  </si>
  <si>
    <t>1. 类型:不锈钢截止阀 
2.材质:不锈钢 
3.型号、规格:DN15</t>
  </si>
  <si>
    <t>1. 类型:不锈钢截止阀 
2.材质:不锈钢 
3.型号、规格:DN20</t>
  </si>
  <si>
    <t>1. 类型:不锈钢截止阀 
2.材质:不锈钢
3.型号、规格:DN25</t>
  </si>
  <si>
    <t>1. 类型:不锈钢截止阀 
2.材质:不锈钢
3.型号、规格:DN32</t>
  </si>
  <si>
    <t>1.安装部位:室内
2.材质、规格:De50 UPVC管
3.连接形式:粘接
4.钻孔及修复</t>
  </si>
  <si>
    <t>1.安装部位:室内
2.材质、规格:De75 UPVC管
3.连接形式:粘接
4.钻孔及修复</t>
  </si>
  <si>
    <t>配管</t>
  </si>
  <si>
    <t>1.名称:镀锌电线管  
2.材质:碳钢  
3.规格:JDG40  
4.配置形式及部位:砖、混凝土结构明配</t>
  </si>
  <si>
    <t>1.名称:镀锌电线管  
2.材质:碳钢  
3.规格:JDG25  
4.配置形式及部位:砖、混凝土结构明配</t>
  </si>
  <si>
    <t>1.名称:镀锌电线管  
2.材质:碳钢  
3.规格:JDG20  
4.配置形式及部位:砖、混凝土结构明配</t>
  </si>
  <si>
    <t>电力电缆</t>
  </si>
  <si>
    <t>1.型号:铜芯电缆 
2.规格:WDZ-YJY-3x50+2x25
3.敷设方式:电缆敷设</t>
  </si>
  <si>
    <t>1.型号:铜芯电缆 
2.规格:WDZ-YJY-5x10
3.敷设方式:电缆敷设</t>
  </si>
  <si>
    <t>配线</t>
  </si>
  <si>
    <t>1.名称:绝缘配线
2.规格:BYJ-2.5
3.配线部位:
4.配线线制:管内穿线</t>
  </si>
  <si>
    <t>1.名称:绝缘配线
2.规格:BYJ-4
3.配线部位:
4.配线线制:管内穿线</t>
  </si>
  <si>
    <t>控制信号线</t>
  </si>
  <si>
    <t>RVVP-2*1mm²</t>
  </si>
  <si>
    <t>RVV-3*1mm²</t>
  </si>
  <si>
    <t>RVVP-3*1mm²</t>
  </si>
  <si>
    <t>RVVP-4*1mm²</t>
  </si>
  <si>
    <t>RVVP-7*1mm²</t>
  </si>
  <si>
    <t>双绞线缆</t>
  </si>
  <si>
    <t>1.名称:六类网线
2.规格:
3.敷设方式:综合考虑</t>
  </si>
  <si>
    <t>紫外线灯20W</t>
  </si>
  <si>
    <t>1.名称:紫外线灯   
2.规格:220V 20W</t>
  </si>
  <si>
    <t>紫外线警示灯</t>
  </si>
  <si>
    <t>1.名称:紫外线警示灯   
2.规格:220V</t>
  </si>
  <si>
    <t>LED洁净灯</t>
  </si>
  <si>
    <t>1.名称:LED洁净灯 600*300mm 
2.规格:24W
3.类型:吸顶安装</t>
  </si>
  <si>
    <t>1.名称:LED洁净灯 600*600mm 
2.规格:40W
3.类型:吸顶安装</t>
  </si>
  <si>
    <t>1.名称:LED洁净灯 300*300mm 
2.规格:12W
3.类型:吸顶安装</t>
  </si>
  <si>
    <t>照明开关</t>
  </si>
  <si>
    <t>1.名称：扳式暗开关(单控) 单联</t>
  </si>
  <si>
    <t>1.名称：扳式暗开关(单控) 双联</t>
  </si>
  <si>
    <t>1.名称：扳式暗开关(单控) 三联</t>
  </si>
  <si>
    <t>插座</t>
  </si>
  <si>
    <t>1.名称:安全型二三极插座
2.规格:220V/10A
3.安装方式:暗装</t>
  </si>
  <si>
    <t>单口网络插座</t>
  </si>
  <si>
    <t>1.名称：单口网络插座
2.包含插座及其配件安装、各类预埋件留设、接线底盒安装、接线、接地、焊压接线端子等相关费用</t>
  </si>
  <si>
    <t>48口交换机</t>
  </si>
  <si>
    <t>1.名称:48口交换机
2.功能:48口，48电口+4光口</t>
  </si>
  <si>
    <t>接线盒</t>
  </si>
  <si>
    <t>1.名称:铁质开接线盒
2.安装形式:暗装</t>
  </si>
  <si>
    <t>PLC控制柜    800X600X250</t>
  </si>
  <si>
    <t>含风机变频器，含PLC可编程控制器、控制系统软件编程及控制元器件、电气元器件，低压辅材,7寸本地触摸屏等</t>
  </si>
  <si>
    <t>PLC控制柜    700X500X250</t>
  </si>
  <si>
    <t>含PLC可编程控制器、控制系统软件编程、电柜及控制元器件、电气元器件，变频器，低压辅材,7寸本地触摸屏等</t>
  </si>
  <si>
    <t>终端调压阀</t>
  </si>
  <si>
    <t>(1)型号： (2)高纯气体BA级仪表标准SS316不锈钢调压阀 (3)量程0-250psi (4)输出压力0-175psi可调 (5)膜片式控制 (6)泄漏率1*10﹣8mbar l/s(He)(7)内置过滤器，精度5-10úm (8)纯度6.0高纯</t>
  </si>
  <si>
    <t>不锈钢终端球阀</t>
  </si>
  <si>
    <t>(1)型号：SS-VBV-04 (2)高纯气体BA级仪表标准不锈钢SS316 (3)规格：1/4″ (4)卡套连接</t>
  </si>
  <si>
    <t>不锈钢终端仪表器接头</t>
  </si>
  <si>
    <t>(1)型号：SS-VMC-02(2)高纯气体BA级仪表标准不锈钢SS316 (3)规格：3/8"-3/8"-1/4" (4)卡套连接</t>
  </si>
  <si>
    <t>不锈钢MC接头</t>
  </si>
  <si>
    <t>(1)型号：SS-VMC-04(2)高纯气体BA级仪表标准不锈钢SS316 (3)规格：3/8"-3/8"-1/4" (4)卡套连接</t>
  </si>
  <si>
    <t>不锈钢面板底座</t>
  </si>
  <si>
    <t>（1）1.2mm厚，具体尺寸详见图纸</t>
  </si>
  <si>
    <t>中压焊接阀门</t>
  </si>
  <si>
    <t>1.名称：中压球阀
2.规格、型号：SS316-BV-300-1/2"
3.材质：SUS316L</t>
  </si>
  <si>
    <t>不锈钢管</t>
  </si>
  <si>
    <t>1.安装部位:室内
2.规格、压力等级:SUS316L:1/4Tube BA 内外镜面、a&lt;0.3uM高洁净精密级
3.连接形式:焊接形式
4.压力试验及吹、洗设计要求:</t>
  </si>
  <si>
    <t>1.安装部位:室内
2.规格、压力等级:SUS316L:3/8Tube BA 内外镜面、a&lt;0.3uM高洁净精密级
3.连接形式:焊接形式
4.压力试验及吹、洗设计要求:</t>
  </si>
  <si>
    <t>1.安装部位:室内
2.规格、压力等级:SUS316L:1/2Tube BA 内外镜面、a&lt;0.3uM高洁净精密级
3.连接形式:焊接形式
4.压力试验及吹、洗设计要求:</t>
  </si>
  <si>
    <t>管道支架</t>
  </si>
  <si>
    <t>kg</t>
  </si>
  <si>
    <t>1.材质:铝合金材质，管道配套
2.管架形式:</t>
  </si>
  <si>
    <t>气体汇流排</t>
  </si>
  <si>
    <t>组</t>
  </si>
  <si>
    <t>1.型号、规格:双侧供气不锈钢半自动切换汇流排
(2+2)   C02
2.安装方式:SS316含两个输入高压球阀，VSP-2,1个高压减压阀，带输入输出压力表，1个输出球阀.1个切换阀.进气压力300Ba,出气压力50Ba</t>
  </si>
  <si>
    <t>1.型号、规格:双侧供气不锈钢半自动切换汇流排
(1+1)  AR、N2、
2.安装方式:SS316含两个输入高压球阀，VSP-2,1个高压减压阀，带输入输出压力表，1个输出球阀.1个切换阀.进气压力300Ba,出气压力50Ba</t>
  </si>
  <si>
    <t>软接头(软管)</t>
  </si>
  <si>
    <t>1.名称：不锈钢高压软管
2.材质：内管316不锈钢波纹管，外包不锈钢编织，防暴弹簧固定加强型构，两端接口1/4″FNPT，耐压20MPa
3.规格：PT1100
4.连接形式：专用接头连接
5.其余：符合设计及规范要求耐压3000psi</t>
  </si>
  <si>
    <t>1.名称：钢瓶接头 
2.规格、型号：G5/8
3.材质：符合设计及规范要求 
4.连接形式：综合考虑
5.其他：采用耐高压的螺旋管连接，经过清洗去油脂处理工艺，避免气体被污染及泄露，具有优异的耐腐蚀性，符合设计及规范要求</t>
  </si>
  <si>
    <t>安全监测装置</t>
  </si>
  <si>
    <t>1.名称:低压浓度报警器 多个回路</t>
  </si>
  <si>
    <t>浓度传感器</t>
  </si>
  <si>
    <t>1.名称:O2浓度传感器</t>
  </si>
  <si>
    <t>四</t>
  </si>
  <si>
    <t>实验室拆除修复部分</t>
  </si>
  <si>
    <t>排风机拆除</t>
  </si>
  <si>
    <t>原EAF-1501，EAF-1502，EAF-1503风机拆除</t>
  </si>
  <si>
    <t>空调冷冻水管拆除</t>
  </si>
  <si>
    <t>通风管道拆除</t>
  </si>
  <si>
    <t>1.名称:通风管道拆除
2.拆除内容：包括风管、法兰、加固框、支吊架</t>
  </si>
  <si>
    <t>铝扣板天花拆除及修复</t>
  </si>
  <si>
    <t>m²</t>
  </si>
  <si>
    <t>1.安装部位：局部铝扣板天花拆除，天花夹层内管道敷设完后，再复位</t>
  </si>
  <si>
    <t>原有门拆除并修复</t>
  </si>
  <si>
    <t>1.原有细胞房门保护性拆除
2.拆除门洞后用现有同等隔断轻钢龙骨洁净板修补
3.拆除废料外运，人工装自卸汽车运10km内</t>
  </si>
  <si>
    <t>五</t>
  </si>
  <si>
    <t>项目总价（元）</t>
  </si>
  <si>
    <t>项目总价（大写）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</si>
</sst>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[DBNum1][$-804]General"/>
    <numFmt numFmtId="179" formatCode="0.00_);[Red]\(0.00\)"/>
    <numFmt numFmtId="180" formatCode="[DBNum2][$RMB]General;[Red][DBNum2][$RMB]General"/>
    <numFmt numFmtId="181" formatCode="[DBNum2]&quot;人&quot;&quot;民&quot;&quot;币&quot;\:[$-804]General&quot;元&quot;&quot;整&quot;"/>
  </numFmts>
  <fonts count="3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sz val="10.5"/>
      <name val="宋体"/>
      <charset val="134"/>
    </font>
    <font>
      <sz val="10.5"/>
      <color rgb="FFFF0000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Times New Roman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9" fillId="0" borderId="0"/>
    <xf numFmtId="0" fontId="3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9" fillId="0" borderId="0">
      <alignment horizontal="left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179" fontId="5" fillId="0" borderId="1" xfId="5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9" fontId="9" fillId="0" borderId="1" xfId="5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shrinkToFi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vertical="center" wrapText="1"/>
    </xf>
    <xf numFmtId="0" fontId="5" fillId="0" borderId="1" xfId="56" applyFont="1" applyFill="1" applyBorder="1" applyAlignment="1">
      <alignment horizontal="center" vertical="center" wrapText="1"/>
    </xf>
    <xf numFmtId="177" fontId="5" fillId="0" borderId="1" xfId="5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54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177" fontId="2" fillId="0" borderId="1" xfId="0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81" fontId="9" fillId="0" borderId="1" xfId="0" applyNumberFormat="1" applyFont="1" applyFill="1" applyBorder="1" applyAlignment="1">
      <alignment vertical="center" wrapText="1"/>
    </xf>
    <xf numFmtId="180" fontId="9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_x0007_ 2 2" xfId="50"/>
    <cellStyle name="常规_Sheet1" xfId="51"/>
    <cellStyle name="常规 2 5" xfId="52"/>
    <cellStyle name="常规 15" xfId="53"/>
    <cellStyle name="_x0007_ 3" xfId="54"/>
    <cellStyle name="常规 10 2" xfId="55"/>
    <cellStyle name="0,0_x000a__x000a_NA_x000a__x000a_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zoomScale="85" zoomScaleNormal="85" workbookViewId="0">
      <selection activeCell="J4" sqref="J4"/>
    </sheetView>
  </sheetViews>
  <sheetFormatPr defaultColWidth="9" defaultRowHeight="39" customHeight="1" outlineLevelRow="7" outlineLevelCol="5"/>
  <cols>
    <col min="1" max="1" width="9" style="80"/>
    <col min="2" max="2" width="21.325" style="80" customWidth="1"/>
    <col min="3" max="4" width="9" style="80"/>
    <col min="5" max="5" width="32.3833333333333" style="81" customWidth="1"/>
    <col min="6" max="6" width="18" style="80" customWidth="1"/>
    <col min="7" max="13" width="9" style="80"/>
    <col min="14" max="15" width="12.8916666666667" style="80"/>
    <col min="16" max="16384" width="9" style="80"/>
  </cols>
  <sheetData>
    <row r="1" ht="67" customHeight="1" spans="1:6">
      <c r="A1" s="82" t="s">
        <v>0</v>
      </c>
      <c r="B1" s="82"/>
      <c r="C1" s="82"/>
      <c r="D1" s="82"/>
      <c r="E1" s="9"/>
      <c r="F1" s="82"/>
    </row>
    <row r="2" customHeight="1" spans="1:6">
      <c r="A2" s="47" t="s">
        <v>1</v>
      </c>
      <c r="B2" s="47" t="s">
        <v>2</v>
      </c>
      <c r="C2" s="47" t="s">
        <v>3</v>
      </c>
      <c r="D2" s="47" t="s">
        <v>4</v>
      </c>
      <c r="E2" s="58" t="s">
        <v>5</v>
      </c>
      <c r="F2" s="47" t="s">
        <v>6</v>
      </c>
    </row>
    <row r="3" ht="43" customHeight="1" spans="1:6">
      <c r="A3" s="47">
        <v>1</v>
      </c>
      <c r="B3" s="47" t="s">
        <v>7</v>
      </c>
      <c r="C3" s="47">
        <v>1</v>
      </c>
      <c r="D3" s="47" t="s">
        <v>8</v>
      </c>
      <c r="E3" s="58">
        <f>分项预算清单!I95</f>
        <v>0</v>
      </c>
      <c r="F3" s="47"/>
    </row>
    <row r="4" customHeight="1" spans="1:6">
      <c r="A4" s="47">
        <v>2</v>
      </c>
      <c r="B4" s="47" t="s">
        <v>9</v>
      </c>
      <c r="C4" s="47">
        <v>1</v>
      </c>
      <c r="D4" s="47" t="s">
        <v>8</v>
      </c>
      <c r="E4" s="58">
        <f>分项预算清单!I183</f>
        <v>0</v>
      </c>
      <c r="F4" s="47"/>
    </row>
    <row r="5" customHeight="1" spans="1:6">
      <c r="A5" s="47">
        <v>3</v>
      </c>
      <c r="B5" s="47" t="s">
        <v>10</v>
      </c>
      <c r="C5" s="47">
        <v>1</v>
      </c>
      <c r="D5" s="47" t="s">
        <v>8</v>
      </c>
      <c r="E5" s="58">
        <f>分项预算清单!I254</f>
        <v>0</v>
      </c>
      <c r="F5" s="83"/>
    </row>
    <row r="6" customHeight="1" spans="1:6">
      <c r="A6" s="47">
        <v>4</v>
      </c>
      <c r="B6" s="47" t="s">
        <v>11</v>
      </c>
      <c r="C6" s="47">
        <v>1</v>
      </c>
      <c r="D6" s="47" t="s">
        <v>8</v>
      </c>
      <c r="E6" s="58">
        <f>分项预算清单!I261</f>
        <v>0</v>
      </c>
      <c r="F6" s="83"/>
    </row>
    <row r="7" customHeight="1" spans="1:6">
      <c r="A7" s="47" t="s">
        <v>12</v>
      </c>
      <c r="B7" s="47"/>
      <c r="C7" s="84"/>
      <c r="D7" s="84"/>
      <c r="E7" s="58">
        <f>SUM(E3:E6)</f>
        <v>0</v>
      </c>
      <c r="F7" s="83"/>
    </row>
    <row r="8" customHeight="1" spans="1:6">
      <c r="A8" s="47" t="s">
        <v>13</v>
      </c>
      <c r="B8" s="47"/>
      <c r="C8" s="85">
        <f>E7</f>
        <v>0</v>
      </c>
      <c r="D8" s="85"/>
      <c r="E8" s="58"/>
      <c r="F8" s="83"/>
    </row>
  </sheetData>
  <mergeCells count="4">
    <mergeCell ref="A1:F1"/>
    <mergeCell ref="A7:B7"/>
    <mergeCell ref="A8:B8"/>
    <mergeCell ref="C8:E8"/>
  </mergeCells>
  <pageMargins left="0.7" right="0.7" top="0.75" bottom="0.75" header="0.3" footer="0.3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4"/>
  <sheetViews>
    <sheetView view="pageBreakPreview" zoomScaleNormal="100" workbookViewId="0">
      <pane ySplit="3" topLeftCell="A4" activePane="bottomLeft" state="frozen"/>
      <selection/>
      <selection pane="bottomLeft" activeCell="A1" sqref="A1:J1"/>
    </sheetView>
  </sheetViews>
  <sheetFormatPr defaultColWidth="9" defaultRowHeight="13.5"/>
  <cols>
    <col min="1" max="1" width="5" style="5" customWidth="1"/>
    <col min="2" max="2" width="13.6333333333333" style="5" customWidth="1"/>
    <col min="3" max="3" width="8.89166666666667" style="5" customWidth="1"/>
    <col min="4" max="5" width="6.66666666666667" style="5" customWidth="1"/>
    <col min="6" max="6" width="6.33333333333333" style="5" customWidth="1"/>
    <col min="7" max="7" width="7.875" style="5" customWidth="1"/>
    <col min="8" max="8" width="11.625" style="6" customWidth="1"/>
    <col min="9" max="9" width="18.75" style="6" customWidth="1"/>
    <col min="10" max="10" width="28.8833333333333" style="7" customWidth="1"/>
    <col min="11" max="11" width="9" style="2"/>
    <col min="12" max="12" width="12.6333333333333" style="2"/>
    <col min="13" max="16384" width="9" style="2"/>
  </cols>
  <sheetData>
    <row r="1" s="1" customFormat="1" ht="55" customHeight="1" spans="1:10">
      <c r="A1" s="8" t="s">
        <v>14</v>
      </c>
      <c r="B1" s="8"/>
      <c r="C1" s="8"/>
      <c r="D1" s="8"/>
      <c r="E1" s="8"/>
      <c r="F1" s="8"/>
      <c r="G1" s="8"/>
      <c r="H1" s="9"/>
      <c r="I1" s="9"/>
      <c r="J1" s="8"/>
    </row>
    <row r="2" s="1" customFormat="1" ht="18.75" spans="1:10">
      <c r="A2" s="8" t="s">
        <v>15</v>
      </c>
      <c r="B2" s="8" t="s">
        <v>16</v>
      </c>
      <c r="C2" s="8" t="s">
        <v>17</v>
      </c>
      <c r="D2" s="8"/>
      <c r="E2" s="8"/>
      <c r="F2" s="8" t="s">
        <v>4</v>
      </c>
      <c r="G2" s="8" t="s">
        <v>3</v>
      </c>
      <c r="H2" s="9" t="s">
        <v>18</v>
      </c>
      <c r="I2" s="9" t="s">
        <v>19</v>
      </c>
      <c r="J2" s="8" t="s">
        <v>6</v>
      </c>
    </row>
    <row r="3" s="1" customFormat="1" ht="18.75" spans="1:10">
      <c r="A3" s="8"/>
      <c r="B3" s="8"/>
      <c r="C3" s="8" t="s">
        <v>20</v>
      </c>
      <c r="D3" s="8" t="s">
        <v>21</v>
      </c>
      <c r="E3" s="8" t="s">
        <v>22</v>
      </c>
      <c r="F3" s="8"/>
      <c r="G3" s="8"/>
      <c r="H3" s="9"/>
      <c r="I3" s="9"/>
      <c r="J3" s="8"/>
    </row>
    <row r="4" s="2" customFormat="1" ht="18.75" spans="1:10">
      <c r="A4" s="8" t="s">
        <v>23</v>
      </c>
      <c r="B4" s="8" t="s">
        <v>24</v>
      </c>
      <c r="C4" s="8"/>
      <c r="D4" s="8"/>
      <c r="E4" s="8"/>
      <c r="F4" s="8"/>
      <c r="G4" s="8"/>
      <c r="H4" s="9"/>
      <c r="I4" s="9"/>
      <c r="J4" s="8"/>
    </row>
    <row r="5" s="2" customFormat="1" spans="1:10">
      <c r="A5" s="10"/>
      <c r="B5" s="11" t="s">
        <v>25</v>
      </c>
      <c r="C5" s="12"/>
      <c r="D5" s="12"/>
      <c r="E5" s="12"/>
      <c r="F5" s="12"/>
      <c r="G5" s="12"/>
      <c r="H5" s="13"/>
      <c r="I5" s="24"/>
      <c r="J5" s="10"/>
    </row>
    <row r="6" s="2" customFormat="1" spans="1:10">
      <c r="A6" s="14"/>
      <c r="B6" s="15" t="s">
        <v>26</v>
      </c>
      <c r="C6" s="16"/>
      <c r="D6" s="16"/>
      <c r="E6" s="16"/>
      <c r="F6" s="15"/>
      <c r="G6" s="15"/>
      <c r="H6" s="17"/>
      <c r="I6" s="17"/>
      <c r="J6" s="10"/>
    </row>
    <row r="7" s="2" customFormat="1" ht="76.5" spans="1:10">
      <c r="A7" s="15">
        <v>1</v>
      </c>
      <c r="B7" s="15" t="s">
        <v>27</v>
      </c>
      <c r="C7" s="15">
        <v>7500</v>
      </c>
      <c r="D7" s="15">
        <v>750</v>
      </c>
      <c r="E7" s="15">
        <v>950</v>
      </c>
      <c r="F7" s="15" t="s">
        <v>28</v>
      </c>
      <c r="G7" s="15">
        <v>1</v>
      </c>
      <c r="H7" s="17"/>
      <c r="I7" s="17">
        <f t="shared" ref="I7:I10" si="0">G7*H7</f>
        <v>0</v>
      </c>
      <c r="J7" s="25" t="s">
        <v>29</v>
      </c>
    </row>
    <row r="8" s="2" customFormat="1" ht="89.25" spans="1:10">
      <c r="A8" s="15">
        <v>2</v>
      </c>
      <c r="B8" s="15" t="s">
        <v>27</v>
      </c>
      <c r="C8" s="15">
        <v>5000</v>
      </c>
      <c r="D8" s="15">
        <v>750</v>
      </c>
      <c r="E8" s="15">
        <v>950</v>
      </c>
      <c r="F8" s="15" t="s">
        <v>28</v>
      </c>
      <c r="G8" s="15">
        <v>1</v>
      </c>
      <c r="H8" s="17"/>
      <c r="I8" s="17">
        <f t="shared" si="0"/>
        <v>0</v>
      </c>
      <c r="J8" s="25" t="s">
        <v>30</v>
      </c>
    </row>
    <row r="9" s="2" customFormat="1" ht="140.25" spans="1:10">
      <c r="A9" s="15">
        <v>3</v>
      </c>
      <c r="B9" s="15" t="s">
        <v>31</v>
      </c>
      <c r="C9" s="15">
        <v>6850</v>
      </c>
      <c r="D9" s="15">
        <v>1500</v>
      </c>
      <c r="E9" s="15">
        <v>950</v>
      </c>
      <c r="F9" s="15" t="s">
        <v>28</v>
      </c>
      <c r="G9" s="15">
        <v>1</v>
      </c>
      <c r="H9" s="17"/>
      <c r="I9" s="17">
        <f t="shared" si="0"/>
        <v>0</v>
      </c>
      <c r="J9" s="25" t="s">
        <v>32</v>
      </c>
    </row>
    <row r="10" s="2" customFormat="1" ht="89.25" spans="1:10">
      <c r="A10" s="15">
        <v>4</v>
      </c>
      <c r="B10" s="15" t="s">
        <v>31</v>
      </c>
      <c r="C10" s="15">
        <v>6850</v>
      </c>
      <c r="D10" s="15">
        <v>1500</v>
      </c>
      <c r="E10" s="15">
        <v>950</v>
      </c>
      <c r="F10" s="15" t="s">
        <v>28</v>
      </c>
      <c r="G10" s="15">
        <v>1</v>
      </c>
      <c r="H10" s="17"/>
      <c r="I10" s="17">
        <f t="shared" si="0"/>
        <v>0</v>
      </c>
      <c r="J10" s="25" t="s">
        <v>33</v>
      </c>
    </row>
    <row r="11" s="2" customFormat="1" spans="1:10">
      <c r="A11" s="14"/>
      <c r="B11" s="15" t="s">
        <v>34</v>
      </c>
      <c r="C11" s="16"/>
      <c r="D11" s="16"/>
      <c r="E11" s="16"/>
      <c r="F11" s="15"/>
      <c r="G11" s="15"/>
      <c r="H11" s="17"/>
      <c r="I11" s="17"/>
      <c r="J11" s="10"/>
    </row>
    <row r="12" s="2" customFormat="1" ht="76.5" spans="1:10">
      <c r="A12" s="15">
        <v>5</v>
      </c>
      <c r="B12" s="15" t="s">
        <v>27</v>
      </c>
      <c r="C12" s="15">
        <v>1500</v>
      </c>
      <c r="D12" s="15">
        <v>750</v>
      </c>
      <c r="E12" s="15">
        <v>950</v>
      </c>
      <c r="F12" s="15" t="s">
        <v>28</v>
      </c>
      <c r="G12" s="15">
        <v>1</v>
      </c>
      <c r="H12" s="17"/>
      <c r="I12" s="17">
        <f>G12*H12</f>
        <v>0</v>
      </c>
      <c r="J12" s="25" t="s">
        <v>35</v>
      </c>
    </row>
    <row r="13" s="2" customFormat="1" ht="76.5" spans="1:10">
      <c r="A13" s="15">
        <v>6</v>
      </c>
      <c r="B13" s="15" t="s">
        <v>27</v>
      </c>
      <c r="C13" s="15">
        <v>7350</v>
      </c>
      <c r="D13" s="15">
        <v>750</v>
      </c>
      <c r="E13" s="15">
        <v>950</v>
      </c>
      <c r="F13" s="15" t="s">
        <v>28</v>
      </c>
      <c r="G13" s="15">
        <v>1</v>
      </c>
      <c r="H13" s="17"/>
      <c r="I13" s="17">
        <f>G13*H13</f>
        <v>0</v>
      </c>
      <c r="J13" s="25" t="s">
        <v>35</v>
      </c>
    </row>
    <row r="14" s="2" customFormat="1" ht="102" spans="1:10">
      <c r="A14" s="15">
        <v>7</v>
      </c>
      <c r="B14" s="15" t="s">
        <v>36</v>
      </c>
      <c r="C14" s="15">
        <v>1000</v>
      </c>
      <c r="D14" s="15">
        <v>1000</v>
      </c>
      <c r="E14" s="15">
        <v>950</v>
      </c>
      <c r="F14" s="15" t="s">
        <v>28</v>
      </c>
      <c r="G14" s="15">
        <v>1</v>
      </c>
      <c r="H14" s="17"/>
      <c r="I14" s="17">
        <f>G14*H14</f>
        <v>0</v>
      </c>
      <c r="J14" s="25" t="s">
        <v>37</v>
      </c>
    </row>
    <row r="15" s="2" customFormat="1" spans="1:10">
      <c r="A15" s="14"/>
      <c r="B15" s="15" t="s">
        <v>38</v>
      </c>
      <c r="C15" s="16"/>
      <c r="D15" s="16"/>
      <c r="E15" s="16"/>
      <c r="F15" s="15"/>
      <c r="G15" s="15"/>
      <c r="H15" s="17"/>
      <c r="I15" s="17"/>
      <c r="J15" s="10"/>
    </row>
    <row r="16" s="2" customFormat="1" ht="127.5" spans="1:10">
      <c r="A16" s="15">
        <v>8</v>
      </c>
      <c r="B16" s="15" t="s">
        <v>27</v>
      </c>
      <c r="C16" s="15">
        <v>4600</v>
      </c>
      <c r="D16" s="15">
        <v>750</v>
      </c>
      <c r="E16" s="15">
        <v>950</v>
      </c>
      <c r="F16" s="15" t="s">
        <v>28</v>
      </c>
      <c r="G16" s="15">
        <v>1</v>
      </c>
      <c r="H16" s="17"/>
      <c r="I16" s="17">
        <f>G16*H16</f>
        <v>0</v>
      </c>
      <c r="J16" s="25" t="s">
        <v>39</v>
      </c>
    </row>
    <row r="17" s="2" customFormat="1" ht="127.5" spans="1:10">
      <c r="A17" s="15">
        <v>9</v>
      </c>
      <c r="B17" s="15" t="s">
        <v>31</v>
      </c>
      <c r="C17" s="15">
        <v>3900</v>
      </c>
      <c r="D17" s="15">
        <v>1500</v>
      </c>
      <c r="E17" s="15">
        <v>950</v>
      </c>
      <c r="F17" s="15" t="s">
        <v>28</v>
      </c>
      <c r="G17" s="15">
        <v>1</v>
      </c>
      <c r="H17" s="17"/>
      <c r="I17" s="17">
        <f t="shared" ref="I17:I22" si="1">G17*H17</f>
        <v>0</v>
      </c>
      <c r="J17" s="25" t="s">
        <v>40</v>
      </c>
    </row>
    <row r="18" s="2" customFormat="1" ht="89.25" spans="1:10">
      <c r="A18" s="15">
        <v>10</v>
      </c>
      <c r="B18" s="15" t="s">
        <v>31</v>
      </c>
      <c r="C18" s="15">
        <v>3900</v>
      </c>
      <c r="D18" s="15">
        <v>1500</v>
      </c>
      <c r="E18" s="15">
        <v>950</v>
      </c>
      <c r="F18" s="15" t="s">
        <v>28</v>
      </c>
      <c r="G18" s="15">
        <v>1</v>
      </c>
      <c r="H18" s="17"/>
      <c r="I18" s="17">
        <f t="shared" si="1"/>
        <v>0</v>
      </c>
      <c r="J18" s="25" t="s">
        <v>41</v>
      </c>
    </row>
    <row r="19" s="2" customFormat="1" spans="1:10">
      <c r="A19" s="14"/>
      <c r="B19" s="15" t="s">
        <v>42</v>
      </c>
      <c r="C19" s="16"/>
      <c r="D19" s="16"/>
      <c r="E19" s="16"/>
      <c r="F19" s="15"/>
      <c r="G19" s="15"/>
      <c r="H19" s="17"/>
      <c r="I19" s="17"/>
      <c r="J19" s="10"/>
    </row>
    <row r="20" s="2" customFormat="1" ht="76.5" spans="1:10">
      <c r="A20" s="15">
        <v>11</v>
      </c>
      <c r="B20" s="15" t="s">
        <v>43</v>
      </c>
      <c r="C20" s="15">
        <v>4450</v>
      </c>
      <c r="D20" s="15">
        <v>900</v>
      </c>
      <c r="E20" s="15">
        <v>950</v>
      </c>
      <c r="F20" s="15" t="s">
        <v>28</v>
      </c>
      <c r="G20" s="15">
        <v>1</v>
      </c>
      <c r="H20" s="17"/>
      <c r="I20" s="17">
        <f t="shared" si="1"/>
        <v>0</v>
      </c>
      <c r="J20" s="25" t="s">
        <v>35</v>
      </c>
    </row>
    <row r="21" s="2" customFormat="1" spans="1:10">
      <c r="A21" s="14"/>
      <c r="B21" s="15" t="s">
        <v>44</v>
      </c>
      <c r="C21" s="16"/>
      <c r="D21" s="16"/>
      <c r="E21" s="16"/>
      <c r="F21" s="15"/>
      <c r="G21" s="15"/>
      <c r="H21" s="17"/>
      <c r="I21" s="17"/>
      <c r="J21" s="10"/>
    </row>
    <row r="22" s="2" customFormat="1" ht="76.5" spans="1:10">
      <c r="A22" s="15">
        <v>12</v>
      </c>
      <c r="B22" s="15" t="s">
        <v>43</v>
      </c>
      <c r="C22" s="15">
        <v>4750</v>
      </c>
      <c r="D22" s="15">
        <v>900</v>
      </c>
      <c r="E22" s="15">
        <v>950</v>
      </c>
      <c r="F22" s="15" t="s">
        <v>28</v>
      </c>
      <c r="G22" s="15">
        <v>1</v>
      </c>
      <c r="H22" s="17"/>
      <c r="I22" s="17">
        <f t="shared" si="1"/>
        <v>0</v>
      </c>
      <c r="J22" s="25" t="s">
        <v>35</v>
      </c>
    </row>
    <row r="23" s="2" customFormat="1" spans="1:10">
      <c r="A23" s="14"/>
      <c r="B23" s="15" t="s">
        <v>45</v>
      </c>
      <c r="C23" s="16"/>
      <c r="D23" s="16"/>
      <c r="E23" s="16"/>
      <c r="F23" s="15"/>
      <c r="G23" s="15"/>
      <c r="H23" s="17"/>
      <c r="I23" s="17"/>
      <c r="J23" s="10"/>
    </row>
    <row r="24" s="2" customFormat="1" ht="76.5" spans="1:10">
      <c r="A24" s="15">
        <v>13</v>
      </c>
      <c r="B24" s="15" t="s">
        <v>27</v>
      </c>
      <c r="C24" s="15">
        <v>2200</v>
      </c>
      <c r="D24" s="15">
        <v>750</v>
      </c>
      <c r="E24" s="15">
        <v>950</v>
      </c>
      <c r="F24" s="15" t="s">
        <v>28</v>
      </c>
      <c r="G24" s="15">
        <v>1</v>
      </c>
      <c r="H24" s="17"/>
      <c r="I24" s="17">
        <f>G24*H24</f>
        <v>0</v>
      </c>
      <c r="J24" s="25" t="s">
        <v>35</v>
      </c>
    </row>
    <row r="25" s="2" customFormat="1" spans="1:10">
      <c r="A25" s="14"/>
      <c r="B25" s="15" t="s">
        <v>46</v>
      </c>
      <c r="C25" s="16"/>
      <c r="D25" s="16"/>
      <c r="E25" s="16"/>
      <c r="F25" s="15"/>
      <c r="G25" s="15"/>
      <c r="H25" s="17"/>
      <c r="I25" s="17"/>
      <c r="J25" s="10"/>
    </row>
    <row r="26" s="2" customFormat="1" ht="76.5" spans="1:10">
      <c r="A26" s="15">
        <v>14</v>
      </c>
      <c r="B26" s="15" t="s">
        <v>27</v>
      </c>
      <c r="C26" s="15">
        <v>2200</v>
      </c>
      <c r="D26" s="15">
        <v>750</v>
      </c>
      <c r="E26" s="15">
        <v>950</v>
      </c>
      <c r="F26" s="15" t="s">
        <v>28</v>
      </c>
      <c r="G26" s="15">
        <v>1</v>
      </c>
      <c r="H26" s="17"/>
      <c r="I26" s="17">
        <f>G26*H26</f>
        <v>0</v>
      </c>
      <c r="J26" s="25" t="s">
        <v>35</v>
      </c>
    </row>
    <row r="27" s="2" customFormat="1" spans="1:10">
      <c r="A27" s="14"/>
      <c r="B27" s="15" t="s">
        <v>47</v>
      </c>
      <c r="C27" s="16"/>
      <c r="D27" s="16"/>
      <c r="E27" s="16"/>
      <c r="F27" s="15"/>
      <c r="G27" s="15"/>
      <c r="H27" s="17"/>
      <c r="I27" s="17"/>
      <c r="J27" s="10"/>
    </row>
    <row r="28" s="2" customFormat="1" ht="76.5" spans="1:10">
      <c r="A28" s="15">
        <v>15</v>
      </c>
      <c r="B28" s="15" t="s">
        <v>27</v>
      </c>
      <c r="C28" s="15">
        <v>2200</v>
      </c>
      <c r="D28" s="15">
        <v>750</v>
      </c>
      <c r="E28" s="15">
        <v>950</v>
      </c>
      <c r="F28" s="15" t="s">
        <v>28</v>
      </c>
      <c r="G28" s="15">
        <v>1</v>
      </c>
      <c r="H28" s="17"/>
      <c r="I28" s="17">
        <f t="shared" ref="I28:I32" si="2">G28*H28</f>
        <v>0</v>
      </c>
      <c r="J28" s="25" t="s">
        <v>35</v>
      </c>
    </row>
    <row r="29" s="2" customFormat="1" spans="1:10">
      <c r="A29" s="14"/>
      <c r="B29" s="15" t="s">
        <v>48</v>
      </c>
      <c r="C29" s="16"/>
      <c r="D29" s="16"/>
      <c r="E29" s="16"/>
      <c r="F29" s="15"/>
      <c r="G29" s="15"/>
      <c r="H29" s="17"/>
      <c r="I29" s="17"/>
      <c r="J29" s="10"/>
    </row>
    <row r="30" s="2" customFormat="1" ht="76.5" spans="1:10">
      <c r="A30" s="15">
        <v>16</v>
      </c>
      <c r="B30" s="15" t="s">
        <v>27</v>
      </c>
      <c r="C30" s="15">
        <v>1400</v>
      </c>
      <c r="D30" s="15">
        <v>750</v>
      </c>
      <c r="E30" s="15">
        <v>950</v>
      </c>
      <c r="F30" s="15" t="s">
        <v>28</v>
      </c>
      <c r="G30" s="15">
        <v>1</v>
      </c>
      <c r="H30" s="17"/>
      <c r="I30" s="17">
        <f t="shared" si="2"/>
        <v>0</v>
      </c>
      <c r="J30" s="25" t="s">
        <v>35</v>
      </c>
    </row>
    <row r="31" s="2" customFormat="1" spans="1:10">
      <c r="A31" s="14"/>
      <c r="B31" s="15" t="s">
        <v>49</v>
      </c>
      <c r="C31" s="16"/>
      <c r="D31" s="16"/>
      <c r="E31" s="16"/>
      <c r="F31" s="15"/>
      <c r="G31" s="15"/>
      <c r="H31" s="17"/>
      <c r="I31" s="17"/>
      <c r="J31" s="10"/>
    </row>
    <row r="32" s="2" customFormat="1" ht="76.5" spans="1:10">
      <c r="A32" s="15">
        <v>17</v>
      </c>
      <c r="B32" s="15" t="s">
        <v>27</v>
      </c>
      <c r="C32" s="15">
        <v>1400</v>
      </c>
      <c r="D32" s="15">
        <v>750</v>
      </c>
      <c r="E32" s="15">
        <v>950</v>
      </c>
      <c r="F32" s="15" t="s">
        <v>28</v>
      </c>
      <c r="G32" s="15">
        <v>1</v>
      </c>
      <c r="H32" s="17"/>
      <c r="I32" s="17">
        <f t="shared" si="2"/>
        <v>0</v>
      </c>
      <c r="J32" s="25" t="s">
        <v>35</v>
      </c>
    </row>
    <row r="33" s="2" customFormat="1" spans="1:10">
      <c r="A33" s="14"/>
      <c r="B33" s="15" t="s">
        <v>50</v>
      </c>
      <c r="C33" s="16"/>
      <c r="D33" s="16"/>
      <c r="E33" s="16"/>
      <c r="F33" s="15"/>
      <c r="G33" s="15"/>
      <c r="H33" s="17"/>
      <c r="I33" s="17"/>
      <c r="J33" s="10"/>
    </row>
    <row r="34" s="2" customFormat="1" ht="76.5" spans="1:10">
      <c r="A34" s="15">
        <v>18</v>
      </c>
      <c r="B34" s="15" t="s">
        <v>27</v>
      </c>
      <c r="C34" s="15">
        <v>1400</v>
      </c>
      <c r="D34" s="15">
        <v>750</v>
      </c>
      <c r="E34" s="15">
        <v>950</v>
      </c>
      <c r="F34" s="15" t="s">
        <v>28</v>
      </c>
      <c r="G34" s="15">
        <v>1</v>
      </c>
      <c r="H34" s="17"/>
      <c r="I34" s="17">
        <f t="shared" ref="I34:I38" si="3">G34*H34</f>
        <v>0</v>
      </c>
      <c r="J34" s="25" t="s">
        <v>35</v>
      </c>
    </row>
    <row r="35" s="2" customFormat="1" spans="1:10">
      <c r="A35" s="14"/>
      <c r="B35" s="15" t="s">
        <v>51</v>
      </c>
      <c r="C35" s="16"/>
      <c r="D35" s="16"/>
      <c r="E35" s="16"/>
      <c r="F35" s="15"/>
      <c r="G35" s="15"/>
      <c r="H35" s="17"/>
      <c r="I35" s="17"/>
      <c r="J35" s="10"/>
    </row>
    <row r="36" s="2" customFormat="1" ht="76.5" spans="1:10">
      <c r="A36" s="15">
        <v>19</v>
      </c>
      <c r="B36" s="15" t="s">
        <v>27</v>
      </c>
      <c r="C36" s="15">
        <v>1900</v>
      </c>
      <c r="D36" s="15">
        <v>750</v>
      </c>
      <c r="E36" s="15">
        <v>950</v>
      </c>
      <c r="F36" s="15" t="s">
        <v>28</v>
      </c>
      <c r="G36" s="15">
        <v>1</v>
      </c>
      <c r="H36" s="17"/>
      <c r="I36" s="17">
        <f t="shared" si="3"/>
        <v>0</v>
      </c>
      <c r="J36" s="25" t="s">
        <v>35</v>
      </c>
    </row>
    <row r="37" s="2" customFormat="1" spans="1:10">
      <c r="A37" s="14"/>
      <c r="B37" s="15" t="s">
        <v>52</v>
      </c>
      <c r="C37" s="16"/>
      <c r="D37" s="16"/>
      <c r="E37" s="16"/>
      <c r="F37" s="15"/>
      <c r="G37" s="15"/>
      <c r="H37" s="17"/>
      <c r="I37" s="17"/>
      <c r="J37" s="10"/>
    </row>
    <row r="38" s="2" customFormat="1" ht="76.5" spans="1:10">
      <c r="A38" s="15">
        <v>20</v>
      </c>
      <c r="B38" s="15" t="s">
        <v>27</v>
      </c>
      <c r="C38" s="15">
        <v>1000</v>
      </c>
      <c r="D38" s="15">
        <v>750</v>
      </c>
      <c r="E38" s="15">
        <v>950</v>
      </c>
      <c r="F38" s="15" t="s">
        <v>28</v>
      </c>
      <c r="G38" s="15">
        <v>1</v>
      </c>
      <c r="H38" s="17"/>
      <c r="I38" s="17">
        <f t="shared" si="3"/>
        <v>0</v>
      </c>
      <c r="J38" s="25" t="s">
        <v>35</v>
      </c>
    </row>
    <row r="39" s="2" customFormat="1" spans="1:10">
      <c r="A39" s="14"/>
      <c r="B39" s="15" t="s">
        <v>53</v>
      </c>
      <c r="C39" s="16"/>
      <c r="D39" s="16"/>
      <c r="E39" s="16"/>
      <c r="F39" s="15"/>
      <c r="G39" s="15"/>
      <c r="H39" s="17"/>
      <c r="I39" s="17"/>
      <c r="J39" s="10"/>
    </row>
    <row r="40" s="2" customFormat="1" ht="76.5" spans="1:10">
      <c r="A40" s="15">
        <v>21</v>
      </c>
      <c r="B40" s="15" t="s">
        <v>27</v>
      </c>
      <c r="C40" s="15">
        <v>4100</v>
      </c>
      <c r="D40" s="15">
        <v>750</v>
      </c>
      <c r="E40" s="15">
        <v>950</v>
      </c>
      <c r="F40" s="15" t="s">
        <v>28</v>
      </c>
      <c r="G40" s="15">
        <v>1</v>
      </c>
      <c r="H40" s="17"/>
      <c r="I40" s="17">
        <f t="shared" ref="I40:I45" si="4">G40*H40</f>
        <v>0</v>
      </c>
      <c r="J40" s="25" t="s">
        <v>35</v>
      </c>
    </row>
    <row r="41" s="2" customFormat="1" spans="1:10">
      <c r="A41" s="14"/>
      <c r="B41" s="15" t="s">
        <v>54</v>
      </c>
      <c r="C41" s="16"/>
      <c r="D41" s="16"/>
      <c r="E41" s="16"/>
      <c r="F41" s="15"/>
      <c r="G41" s="15"/>
      <c r="H41" s="17"/>
      <c r="I41" s="17"/>
      <c r="J41" s="10"/>
    </row>
    <row r="42" s="2" customFormat="1" ht="76.5" spans="1:10">
      <c r="A42" s="15">
        <v>22</v>
      </c>
      <c r="B42" s="15" t="s">
        <v>27</v>
      </c>
      <c r="C42" s="15">
        <v>4400</v>
      </c>
      <c r="D42" s="15">
        <v>750</v>
      </c>
      <c r="E42" s="15">
        <v>950</v>
      </c>
      <c r="F42" s="15" t="s">
        <v>28</v>
      </c>
      <c r="G42" s="15">
        <v>1</v>
      </c>
      <c r="H42" s="17"/>
      <c r="I42" s="17">
        <f t="shared" si="4"/>
        <v>0</v>
      </c>
      <c r="J42" s="25" t="s">
        <v>35</v>
      </c>
    </row>
    <row r="43" s="2" customFormat="1" spans="1:10">
      <c r="A43" s="14"/>
      <c r="B43" s="15" t="s">
        <v>55</v>
      </c>
      <c r="C43" s="16"/>
      <c r="D43" s="16"/>
      <c r="E43" s="16"/>
      <c r="F43" s="15"/>
      <c r="G43" s="15"/>
      <c r="H43" s="17"/>
      <c r="I43" s="17"/>
      <c r="J43" s="10"/>
    </row>
    <row r="44" s="2" customFormat="1" ht="76.5" spans="1:10">
      <c r="A44" s="15">
        <v>23</v>
      </c>
      <c r="B44" s="15" t="s">
        <v>43</v>
      </c>
      <c r="C44" s="15">
        <v>4400</v>
      </c>
      <c r="D44" s="15">
        <v>900</v>
      </c>
      <c r="E44" s="15">
        <v>950</v>
      </c>
      <c r="F44" s="15" t="s">
        <v>28</v>
      </c>
      <c r="G44" s="15">
        <v>2</v>
      </c>
      <c r="H44" s="17"/>
      <c r="I44" s="17">
        <f t="shared" si="4"/>
        <v>0</v>
      </c>
      <c r="J44" s="25" t="s">
        <v>35</v>
      </c>
    </row>
    <row r="45" s="2" customFormat="1" ht="25.5" spans="1:10">
      <c r="A45" s="15">
        <v>24</v>
      </c>
      <c r="B45" s="15" t="s">
        <v>56</v>
      </c>
      <c r="C45" s="18" t="s">
        <v>57</v>
      </c>
      <c r="D45" s="19"/>
      <c r="E45" s="20"/>
      <c r="F45" s="15" t="s">
        <v>58</v>
      </c>
      <c r="G45" s="15">
        <v>4</v>
      </c>
      <c r="H45" s="17"/>
      <c r="I45" s="17">
        <f t="shared" si="4"/>
        <v>0</v>
      </c>
      <c r="J45" s="21" t="s">
        <v>59</v>
      </c>
    </row>
    <row r="46" s="2" customFormat="1" spans="1:10">
      <c r="A46" s="14"/>
      <c r="B46" s="15" t="s">
        <v>60</v>
      </c>
      <c r="C46" s="16"/>
      <c r="D46" s="16"/>
      <c r="E46" s="16"/>
      <c r="F46" s="15"/>
      <c r="G46" s="15"/>
      <c r="H46" s="17"/>
      <c r="I46" s="17"/>
      <c r="J46" s="10"/>
    </row>
    <row r="47" s="2" customFormat="1" ht="76.5" spans="1:10">
      <c r="A47" s="15">
        <v>25</v>
      </c>
      <c r="B47" s="15" t="s">
        <v>27</v>
      </c>
      <c r="C47" s="15">
        <v>3500</v>
      </c>
      <c r="D47" s="15">
        <v>750</v>
      </c>
      <c r="E47" s="15">
        <v>950</v>
      </c>
      <c r="F47" s="15" t="s">
        <v>28</v>
      </c>
      <c r="G47" s="15">
        <v>1</v>
      </c>
      <c r="H47" s="17"/>
      <c r="I47" s="17">
        <f t="shared" ref="I47:I49" si="5">G47*H47</f>
        <v>0</v>
      </c>
      <c r="J47" s="25" t="s">
        <v>35</v>
      </c>
    </row>
    <row r="48" s="2" customFormat="1" ht="76.5" spans="1:10">
      <c r="A48" s="15">
        <v>26</v>
      </c>
      <c r="B48" s="15" t="s">
        <v>27</v>
      </c>
      <c r="C48" s="15">
        <v>4100</v>
      </c>
      <c r="D48" s="15">
        <v>750</v>
      </c>
      <c r="E48" s="15">
        <v>950</v>
      </c>
      <c r="F48" s="15" t="s">
        <v>28</v>
      </c>
      <c r="G48" s="15">
        <v>1</v>
      </c>
      <c r="H48" s="17"/>
      <c r="I48" s="17">
        <f t="shared" si="5"/>
        <v>0</v>
      </c>
      <c r="J48" s="25" t="s">
        <v>35</v>
      </c>
    </row>
    <row r="49" s="2" customFormat="1" ht="140.25" spans="1:10">
      <c r="A49" s="15">
        <v>27</v>
      </c>
      <c r="B49" s="15" t="s">
        <v>61</v>
      </c>
      <c r="C49" s="15">
        <v>2100</v>
      </c>
      <c r="D49" s="15">
        <v>1100</v>
      </c>
      <c r="E49" s="15">
        <v>2350</v>
      </c>
      <c r="F49" s="15" t="s">
        <v>28</v>
      </c>
      <c r="G49" s="15">
        <v>1</v>
      </c>
      <c r="H49" s="17"/>
      <c r="I49" s="17">
        <f t="shared" si="5"/>
        <v>0</v>
      </c>
      <c r="J49" s="21" t="s">
        <v>62</v>
      </c>
    </row>
    <row r="50" s="2" customFormat="1" spans="1:10">
      <c r="A50" s="14"/>
      <c r="B50" s="15" t="s">
        <v>42</v>
      </c>
      <c r="C50" s="16"/>
      <c r="D50" s="16"/>
      <c r="E50" s="16"/>
      <c r="F50" s="15"/>
      <c r="G50" s="15"/>
      <c r="H50" s="17"/>
      <c r="I50" s="17"/>
      <c r="J50" s="10"/>
    </row>
    <row r="51" s="2" customFormat="1" ht="76.5" spans="1:10">
      <c r="A51" s="15">
        <v>28</v>
      </c>
      <c r="B51" s="15" t="s">
        <v>43</v>
      </c>
      <c r="C51" s="15">
        <v>5300</v>
      </c>
      <c r="D51" s="15">
        <v>900</v>
      </c>
      <c r="E51" s="15">
        <v>950</v>
      </c>
      <c r="F51" s="15" t="s">
        <v>28</v>
      </c>
      <c r="G51" s="15">
        <v>1</v>
      </c>
      <c r="H51" s="17"/>
      <c r="I51" s="17">
        <f t="shared" ref="I51:I56" si="6">G51*H51</f>
        <v>0</v>
      </c>
      <c r="J51" s="25" t="s">
        <v>35</v>
      </c>
    </row>
    <row r="52" s="2" customFormat="1" spans="1:10">
      <c r="A52" s="14"/>
      <c r="B52" s="15" t="s">
        <v>44</v>
      </c>
      <c r="C52" s="16"/>
      <c r="D52" s="16"/>
      <c r="E52" s="16"/>
      <c r="F52" s="15"/>
      <c r="G52" s="15"/>
      <c r="H52" s="17"/>
      <c r="I52" s="17"/>
      <c r="J52" s="10"/>
    </row>
    <row r="53" s="2" customFormat="1" ht="76.5" spans="1:10">
      <c r="A53" s="15">
        <v>29</v>
      </c>
      <c r="B53" s="15" t="s">
        <v>43</v>
      </c>
      <c r="C53" s="15">
        <v>2700</v>
      </c>
      <c r="D53" s="15">
        <v>900</v>
      </c>
      <c r="E53" s="15">
        <v>950</v>
      </c>
      <c r="F53" s="15" t="s">
        <v>28</v>
      </c>
      <c r="G53" s="15">
        <v>1</v>
      </c>
      <c r="H53" s="17"/>
      <c r="I53" s="17">
        <f t="shared" si="6"/>
        <v>0</v>
      </c>
      <c r="J53" s="25" t="s">
        <v>35</v>
      </c>
    </row>
    <row r="54" s="2" customFormat="1" spans="1:10">
      <c r="A54" s="14"/>
      <c r="B54" s="15" t="s">
        <v>63</v>
      </c>
      <c r="C54" s="15"/>
      <c r="D54" s="15"/>
      <c r="E54" s="15"/>
      <c r="F54" s="15"/>
      <c r="G54" s="15"/>
      <c r="H54" s="17"/>
      <c r="I54" s="17"/>
      <c r="J54" s="10"/>
    </row>
    <row r="55" s="2" customFormat="1" ht="76.5" spans="1:10">
      <c r="A55" s="15">
        <v>30</v>
      </c>
      <c r="B55" s="15" t="s">
        <v>27</v>
      </c>
      <c r="C55" s="15">
        <v>1800</v>
      </c>
      <c r="D55" s="15">
        <v>750</v>
      </c>
      <c r="E55" s="15">
        <v>950</v>
      </c>
      <c r="F55" s="15" t="s">
        <v>28</v>
      </c>
      <c r="G55" s="15">
        <v>1</v>
      </c>
      <c r="H55" s="17"/>
      <c r="I55" s="17">
        <f t="shared" si="6"/>
        <v>0</v>
      </c>
      <c r="J55" s="25" t="s">
        <v>35</v>
      </c>
    </row>
    <row r="56" s="2" customFormat="1" ht="25.5" spans="1:10">
      <c r="A56" s="15">
        <v>31</v>
      </c>
      <c r="B56" s="15" t="s">
        <v>64</v>
      </c>
      <c r="C56" s="18"/>
      <c r="D56" s="19"/>
      <c r="E56" s="20"/>
      <c r="F56" s="15" t="s">
        <v>65</v>
      </c>
      <c r="G56" s="15">
        <v>51</v>
      </c>
      <c r="H56" s="17"/>
      <c r="I56" s="17">
        <f t="shared" si="6"/>
        <v>0</v>
      </c>
      <c r="J56" s="21" t="s">
        <v>66</v>
      </c>
    </row>
    <row r="57" s="2" customFormat="1" spans="1:10">
      <c r="A57" s="10"/>
      <c r="B57" s="11" t="s">
        <v>67</v>
      </c>
      <c r="C57" s="12"/>
      <c r="D57" s="12"/>
      <c r="E57" s="12"/>
      <c r="F57" s="12"/>
      <c r="G57" s="12"/>
      <c r="H57" s="13"/>
      <c r="I57" s="24"/>
      <c r="J57" s="10"/>
    </row>
    <row r="58" s="2" customFormat="1" spans="1:10">
      <c r="A58" s="15"/>
      <c r="B58" s="21" t="s">
        <v>68</v>
      </c>
      <c r="C58" s="22"/>
      <c r="D58" s="22"/>
      <c r="E58" s="22"/>
      <c r="F58" s="21"/>
      <c r="G58" s="23"/>
      <c r="H58" s="15"/>
      <c r="I58" s="17"/>
      <c r="J58" s="10"/>
    </row>
    <row r="59" s="2" customFormat="1" ht="89.25" spans="1:10">
      <c r="A59" s="15">
        <v>32</v>
      </c>
      <c r="B59" s="15" t="s">
        <v>27</v>
      </c>
      <c r="C59" s="15">
        <v>6400</v>
      </c>
      <c r="D59" s="15">
        <v>750</v>
      </c>
      <c r="E59" s="15">
        <v>950</v>
      </c>
      <c r="F59" s="15" t="s">
        <v>28</v>
      </c>
      <c r="G59" s="15">
        <v>1</v>
      </c>
      <c r="H59" s="17"/>
      <c r="I59" s="17">
        <f>G59*H59</f>
        <v>0</v>
      </c>
      <c r="J59" s="25" t="s">
        <v>69</v>
      </c>
    </row>
    <row r="60" s="2" customFormat="1" ht="140.25" spans="1:10">
      <c r="A60" s="15">
        <v>33</v>
      </c>
      <c r="B60" s="15" t="s">
        <v>31</v>
      </c>
      <c r="C60" s="15">
        <v>6400</v>
      </c>
      <c r="D60" s="15">
        <v>1500</v>
      </c>
      <c r="E60" s="15">
        <v>950</v>
      </c>
      <c r="F60" s="15" t="s">
        <v>28</v>
      </c>
      <c r="G60" s="15">
        <v>2</v>
      </c>
      <c r="H60" s="17"/>
      <c r="I60" s="17">
        <f t="shared" ref="I60:I94" si="7">G60*H60</f>
        <v>0</v>
      </c>
      <c r="J60" s="25" t="s">
        <v>32</v>
      </c>
    </row>
    <row r="61" s="2" customFormat="1" ht="89.25" spans="1:10">
      <c r="A61" s="15">
        <v>34</v>
      </c>
      <c r="B61" s="15" t="s">
        <v>31</v>
      </c>
      <c r="C61" s="15">
        <v>6400</v>
      </c>
      <c r="D61" s="15">
        <v>1500</v>
      </c>
      <c r="E61" s="15">
        <v>950</v>
      </c>
      <c r="F61" s="15" t="s">
        <v>28</v>
      </c>
      <c r="G61" s="15">
        <v>1</v>
      </c>
      <c r="H61" s="17"/>
      <c r="I61" s="17">
        <f t="shared" si="7"/>
        <v>0</v>
      </c>
      <c r="J61" s="25" t="s">
        <v>33</v>
      </c>
    </row>
    <row r="62" s="2" customFormat="1" ht="76.5" spans="1:10">
      <c r="A62" s="15">
        <v>35</v>
      </c>
      <c r="B62" s="15" t="s">
        <v>27</v>
      </c>
      <c r="C62" s="15">
        <v>10150</v>
      </c>
      <c r="D62" s="15">
        <v>750</v>
      </c>
      <c r="E62" s="15">
        <v>950</v>
      </c>
      <c r="F62" s="15" t="s">
        <v>28</v>
      </c>
      <c r="G62" s="15">
        <v>1</v>
      </c>
      <c r="H62" s="17"/>
      <c r="I62" s="17">
        <f t="shared" si="7"/>
        <v>0</v>
      </c>
      <c r="J62" s="25" t="s">
        <v>35</v>
      </c>
    </row>
    <row r="63" s="2" customFormat="1" spans="1:10">
      <c r="A63" s="15"/>
      <c r="B63" s="21" t="s">
        <v>70</v>
      </c>
      <c r="C63" s="22"/>
      <c r="D63" s="22"/>
      <c r="E63" s="22"/>
      <c r="F63" s="21"/>
      <c r="G63" s="23"/>
      <c r="H63" s="17"/>
      <c r="I63" s="17"/>
      <c r="J63" s="10"/>
    </row>
    <row r="64" s="2" customFormat="1" ht="89.25" spans="1:10">
      <c r="A64" s="15">
        <v>36</v>
      </c>
      <c r="B64" s="15" t="s">
        <v>31</v>
      </c>
      <c r="C64" s="15">
        <v>4800</v>
      </c>
      <c r="D64" s="15">
        <v>1500</v>
      </c>
      <c r="E64" s="15">
        <v>950</v>
      </c>
      <c r="F64" s="15" t="s">
        <v>28</v>
      </c>
      <c r="G64" s="15">
        <v>1</v>
      </c>
      <c r="H64" s="17"/>
      <c r="I64" s="17">
        <f t="shared" si="7"/>
        <v>0</v>
      </c>
      <c r="J64" s="25" t="s">
        <v>33</v>
      </c>
    </row>
    <row r="65" s="2" customFormat="1" ht="140.25" spans="1:10">
      <c r="A65" s="15">
        <v>37</v>
      </c>
      <c r="B65" s="15" t="s">
        <v>31</v>
      </c>
      <c r="C65" s="15">
        <v>6850</v>
      </c>
      <c r="D65" s="15">
        <v>1500</v>
      </c>
      <c r="E65" s="15">
        <v>950</v>
      </c>
      <c r="F65" s="15" t="s">
        <v>28</v>
      </c>
      <c r="G65" s="15">
        <v>1</v>
      </c>
      <c r="H65" s="17"/>
      <c r="I65" s="17">
        <f t="shared" si="7"/>
        <v>0</v>
      </c>
      <c r="J65" s="25" t="s">
        <v>32</v>
      </c>
    </row>
    <row r="66" s="2" customFormat="1" ht="89.25" spans="1:10">
      <c r="A66" s="15">
        <v>38</v>
      </c>
      <c r="B66" s="15" t="s">
        <v>31</v>
      </c>
      <c r="C66" s="15">
        <v>8400</v>
      </c>
      <c r="D66" s="15">
        <v>1500</v>
      </c>
      <c r="E66" s="15">
        <v>950</v>
      </c>
      <c r="F66" s="15" t="s">
        <v>28</v>
      </c>
      <c r="G66" s="15">
        <v>1</v>
      </c>
      <c r="H66" s="17"/>
      <c r="I66" s="17">
        <f t="shared" si="7"/>
        <v>0</v>
      </c>
      <c r="J66" s="25" t="s">
        <v>33</v>
      </c>
    </row>
    <row r="67" s="2" customFormat="1" ht="140.25" spans="1:10">
      <c r="A67" s="15">
        <v>39</v>
      </c>
      <c r="B67" s="15" t="s">
        <v>31</v>
      </c>
      <c r="C67" s="15">
        <v>8400</v>
      </c>
      <c r="D67" s="15">
        <v>1500</v>
      </c>
      <c r="E67" s="15">
        <v>950</v>
      </c>
      <c r="F67" s="15" t="s">
        <v>28</v>
      </c>
      <c r="G67" s="15">
        <v>1</v>
      </c>
      <c r="H67" s="17"/>
      <c r="I67" s="17">
        <f t="shared" si="7"/>
        <v>0</v>
      </c>
      <c r="J67" s="25" t="s">
        <v>32</v>
      </c>
    </row>
    <row r="68" s="2" customFormat="1" ht="76.5" spans="1:10">
      <c r="A68" s="15">
        <v>40</v>
      </c>
      <c r="B68" s="15" t="s">
        <v>27</v>
      </c>
      <c r="C68" s="15">
        <v>9500</v>
      </c>
      <c r="D68" s="15">
        <v>750</v>
      </c>
      <c r="E68" s="15">
        <v>950</v>
      </c>
      <c r="F68" s="15" t="s">
        <v>28</v>
      </c>
      <c r="G68" s="15">
        <v>1</v>
      </c>
      <c r="H68" s="17"/>
      <c r="I68" s="17">
        <f t="shared" si="7"/>
        <v>0</v>
      </c>
      <c r="J68" s="25" t="s">
        <v>35</v>
      </c>
    </row>
    <row r="69" s="2" customFormat="1" spans="1:10">
      <c r="A69" s="15"/>
      <c r="B69" s="21" t="s">
        <v>71</v>
      </c>
      <c r="C69" s="22"/>
      <c r="D69" s="22"/>
      <c r="E69" s="22"/>
      <c r="F69" s="21"/>
      <c r="G69" s="23"/>
      <c r="H69" s="17"/>
      <c r="I69" s="17"/>
      <c r="J69" s="10"/>
    </row>
    <row r="70" s="2" customFormat="1" ht="76.5" spans="1:10">
      <c r="A70" s="15">
        <v>41</v>
      </c>
      <c r="B70" s="15" t="s">
        <v>72</v>
      </c>
      <c r="C70" s="15">
        <v>2860</v>
      </c>
      <c r="D70" s="15">
        <v>900</v>
      </c>
      <c r="E70" s="15">
        <v>950</v>
      </c>
      <c r="F70" s="15" t="s">
        <v>28</v>
      </c>
      <c r="G70" s="15">
        <v>1</v>
      </c>
      <c r="H70" s="17"/>
      <c r="I70" s="17">
        <f t="shared" si="7"/>
        <v>0</v>
      </c>
      <c r="J70" s="25" t="s">
        <v>35</v>
      </c>
    </row>
    <row r="71" s="2" customFormat="1" ht="140.25" spans="1:10">
      <c r="A71" s="15">
        <v>42</v>
      </c>
      <c r="B71" s="15" t="s">
        <v>31</v>
      </c>
      <c r="C71" s="15">
        <v>2800</v>
      </c>
      <c r="D71" s="15">
        <v>1500</v>
      </c>
      <c r="E71" s="15">
        <v>950</v>
      </c>
      <c r="F71" s="15" t="s">
        <v>28</v>
      </c>
      <c r="G71" s="15">
        <v>1</v>
      </c>
      <c r="H71" s="17"/>
      <c r="I71" s="17">
        <f t="shared" si="7"/>
        <v>0</v>
      </c>
      <c r="J71" s="25" t="s">
        <v>32</v>
      </c>
    </row>
    <row r="72" s="2" customFormat="1" ht="89.25" spans="1:10">
      <c r="A72" s="15">
        <v>43</v>
      </c>
      <c r="B72" s="15" t="s">
        <v>31</v>
      </c>
      <c r="C72" s="15">
        <v>5600</v>
      </c>
      <c r="D72" s="15">
        <v>1500</v>
      </c>
      <c r="E72" s="15">
        <v>950</v>
      </c>
      <c r="F72" s="15" t="s">
        <v>28</v>
      </c>
      <c r="G72" s="15">
        <v>1</v>
      </c>
      <c r="H72" s="17"/>
      <c r="I72" s="17">
        <f t="shared" si="7"/>
        <v>0</v>
      </c>
      <c r="J72" s="25" t="s">
        <v>33</v>
      </c>
    </row>
    <row r="73" s="2" customFormat="1" ht="140.25" spans="1:10">
      <c r="A73" s="15">
        <v>44</v>
      </c>
      <c r="B73" s="15" t="s">
        <v>31</v>
      </c>
      <c r="C73" s="15">
        <v>5600</v>
      </c>
      <c r="D73" s="15">
        <v>1500</v>
      </c>
      <c r="E73" s="15">
        <v>950</v>
      </c>
      <c r="F73" s="15" t="s">
        <v>28</v>
      </c>
      <c r="G73" s="15">
        <v>1</v>
      </c>
      <c r="H73" s="17"/>
      <c r="I73" s="17">
        <f t="shared" si="7"/>
        <v>0</v>
      </c>
      <c r="J73" s="25" t="s">
        <v>32</v>
      </c>
    </row>
    <row r="74" s="2" customFormat="1" ht="76.5" spans="1:10">
      <c r="A74" s="15">
        <v>45</v>
      </c>
      <c r="B74" s="15" t="s">
        <v>27</v>
      </c>
      <c r="C74" s="15">
        <v>10850</v>
      </c>
      <c r="D74" s="15">
        <v>750</v>
      </c>
      <c r="E74" s="15">
        <v>950</v>
      </c>
      <c r="F74" s="15" t="s">
        <v>28</v>
      </c>
      <c r="G74" s="15">
        <v>1</v>
      </c>
      <c r="H74" s="17"/>
      <c r="I74" s="17">
        <f t="shared" si="7"/>
        <v>0</v>
      </c>
      <c r="J74" s="25" t="s">
        <v>35</v>
      </c>
    </row>
    <row r="75" s="2" customFormat="1" ht="76.5" spans="1:10">
      <c r="A75" s="15">
        <v>46</v>
      </c>
      <c r="B75" s="15" t="s">
        <v>27</v>
      </c>
      <c r="C75" s="15">
        <v>4800</v>
      </c>
      <c r="D75" s="15">
        <v>750</v>
      </c>
      <c r="E75" s="15">
        <v>950</v>
      </c>
      <c r="F75" s="15" t="s">
        <v>28</v>
      </c>
      <c r="G75" s="15">
        <v>1</v>
      </c>
      <c r="H75" s="17"/>
      <c r="I75" s="17">
        <f t="shared" si="7"/>
        <v>0</v>
      </c>
      <c r="J75" s="25" t="s">
        <v>35</v>
      </c>
    </row>
    <row r="76" s="2" customFormat="1" ht="76.5" spans="1:10">
      <c r="A76" s="15">
        <v>47</v>
      </c>
      <c r="B76" s="15" t="s">
        <v>36</v>
      </c>
      <c r="C76" s="15">
        <v>1000</v>
      </c>
      <c r="D76" s="15">
        <v>1000</v>
      </c>
      <c r="E76" s="15">
        <v>950</v>
      </c>
      <c r="F76" s="15" t="s">
        <v>28</v>
      </c>
      <c r="G76" s="15">
        <v>1</v>
      </c>
      <c r="H76" s="17"/>
      <c r="I76" s="17">
        <f t="shared" si="7"/>
        <v>0</v>
      </c>
      <c r="J76" s="25" t="s">
        <v>35</v>
      </c>
    </row>
    <row r="77" s="2" customFormat="1" spans="1:10">
      <c r="A77" s="15"/>
      <c r="B77" s="21" t="s">
        <v>73</v>
      </c>
      <c r="C77" s="22"/>
      <c r="D77" s="22"/>
      <c r="E77" s="22"/>
      <c r="F77" s="21"/>
      <c r="G77" s="23"/>
      <c r="H77" s="15"/>
      <c r="I77" s="17"/>
      <c r="J77" s="10"/>
    </row>
    <row r="78" s="2" customFormat="1" ht="89.25" spans="1:10">
      <c r="A78" s="15">
        <v>48</v>
      </c>
      <c r="B78" s="15" t="s">
        <v>31</v>
      </c>
      <c r="C78" s="15">
        <v>5600</v>
      </c>
      <c r="D78" s="15">
        <v>1500</v>
      </c>
      <c r="E78" s="15">
        <v>950</v>
      </c>
      <c r="F78" s="15" t="s">
        <v>28</v>
      </c>
      <c r="G78" s="15">
        <v>2</v>
      </c>
      <c r="H78" s="17"/>
      <c r="I78" s="17">
        <f t="shared" si="7"/>
        <v>0</v>
      </c>
      <c r="J78" s="25" t="s">
        <v>33</v>
      </c>
    </row>
    <row r="79" s="2" customFormat="1" ht="140.25" spans="1:10">
      <c r="A79" s="15">
        <v>49</v>
      </c>
      <c r="B79" s="15" t="s">
        <v>31</v>
      </c>
      <c r="C79" s="15">
        <v>2800</v>
      </c>
      <c r="D79" s="15">
        <v>1500</v>
      </c>
      <c r="E79" s="15">
        <v>950</v>
      </c>
      <c r="F79" s="15" t="s">
        <v>28</v>
      </c>
      <c r="G79" s="15">
        <v>2</v>
      </c>
      <c r="H79" s="17"/>
      <c r="I79" s="17">
        <f t="shared" si="7"/>
        <v>0</v>
      </c>
      <c r="J79" s="25" t="s">
        <v>32</v>
      </c>
    </row>
    <row r="80" s="2" customFormat="1" spans="1:10">
      <c r="A80" s="15">
        <v>50</v>
      </c>
      <c r="B80" s="15" t="s">
        <v>72</v>
      </c>
      <c r="C80" s="15">
        <v>4940</v>
      </c>
      <c r="D80" s="15">
        <v>750</v>
      </c>
      <c r="E80" s="15">
        <v>950</v>
      </c>
      <c r="F80" s="15" t="s">
        <v>28</v>
      </c>
      <c r="G80" s="15">
        <v>1</v>
      </c>
      <c r="H80" s="17"/>
      <c r="I80" s="17">
        <f t="shared" si="7"/>
        <v>0</v>
      </c>
      <c r="J80" s="10"/>
    </row>
    <row r="81" s="2" customFormat="1" ht="76.5" spans="1:10">
      <c r="A81" s="15">
        <v>51</v>
      </c>
      <c r="B81" s="15" t="s">
        <v>27</v>
      </c>
      <c r="C81" s="15">
        <v>13000</v>
      </c>
      <c r="D81" s="15">
        <v>750</v>
      </c>
      <c r="E81" s="15">
        <v>950</v>
      </c>
      <c r="F81" s="15" t="s">
        <v>28</v>
      </c>
      <c r="G81" s="15">
        <v>1</v>
      </c>
      <c r="H81" s="17"/>
      <c r="I81" s="17">
        <f t="shared" si="7"/>
        <v>0</v>
      </c>
      <c r="J81" s="25" t="s">
        <v>35</v>
      </c>
    </row>
    <row r="82" s="2" customFormat="1" spans="1:10">
      <c r="A82" s="15"/>
      <c r="B82" s="21" t="s">
        <v>74</v>
      </c>
      <c r="C82" s="22"/>
      <c r="D82" s="22"/>
      <c r="E82" s="22"/>
      <c r="F82" s="21"/>
      <c r="G82" s="23"/>
      <c r="H82" s="17"/>
      <c r="I82" s="17"/>
      <c r="J82" s="10"/>
    </row>
    <row r="83" s="2" customFormat="1" ht="89.25" spans="1:10">
      <c r="A83" s="15">
        <v>52</v>
      </c>
      <c r="B83" s="15" t="s">
        <v>31</v>
      </c>
      <c r="C83" s="15">
        <v>6200</v>
      </c>
      <c r="D83" s="15">
        <v>1500</v>
      </c>
      <c r="E83" s="15">
        <v>950</v>
      </c>
      <c r="F83" s="15" t="s">
        <v>28</v>
      </c>
      <c r="G83" s="15">
        <v>2</v>
      </c>
      <c r="H83" s="17"/>
      <c r="I83" s="17">
        <f t="shared" si="7"/>
        <v>0</v>
      </c>
      <c r="J83" s="25" t="s">
        <v>33</v>
      </c>
    </row>
    <row r="84" s="2" customFormat="1" ht="140.25" spans="1:10">
      <c r="A84" s="15">
        <v>53</v>
      </c>
      <c r="B84" s="15" t="s">
        <v>31</v>
      </c>
      <c r="C84" s="15">
        <v>2800</v>
      </c>
      <c r="D84" s="15">
        <v>1500</v>
      </c>
      <c r="E84" s="15">
        <v>950</v>
      </c>
      <c r="F84" s="15" t="s">
        <v>28</v>
      </c>
      <c r="G84" s="15">
        <v>1</v>
      </c>
      <c r="H84" s="17"/>
      <c r="I84" s="17">
        <f t="shared" si="7"/>
        <v>0</v>
      </c>
      <c r="J84" s="25" t="s">
        <v>32</v>
      </c>
    </row>
    <row r="85" s="2" customFormat="1" ht="76.5" spans="1:10">
      <c r="A85" s="15">
        <v>54</v>
      </c>
      <c r="B85" s="15" t="s">
        <v>27</v>
      </c>
      <c r="C85" s="15">
        <v>8000</v>
      </c>
      <c r="D85" s="15">
        <v>750</v>
      </c>
      <c r="E85" s="15">
        <v>950</v>
      </c>
      <c r="F85" s="15" t="s">
        <v>28</v>
      </c>
      <c r="G85" s="15">
        <v>1</v>
      </c>
      <c r="H85" s="17"/>
      <c r="I85" s="17">
        <f t="shared" si="7"/>
        <v>0</v>
      </c>
      <c r="J85" s="25" t="s">
        <v>35</v>
      </c>
    </row>
    <row r="86" s="2" customFormat="1" ht="76.5" spans="1:10">
      <c r="A86" s="15">
        <v>55</v>
      </c>
      <c r="B86" s="15" t="s">
        <v>27</v>
      </c>
      <c r="C86" s="15">
        <v>4680</v>
      </c>
      <c r="D86" s="15">
        <v>750</v>
      </c>
      <c r="E86" s="15">
        <v>950</v>
      </c>
      <c r="F86" s="15" t="s">
        <v>28</v>
      </c>
      <c r="G86" s="15">
        <v>1</v>
      </c>
      <c r="H86" s="17"/>
      <c r="I86" s="17">
        <f t="shared" si="7"/>
        <v>0</v>
      </c>
      <c r="J86" s="25" t="s">
        <v>35</v>
      </c>
    </row>
    <row r="87" s="2" customFormat="1" ht="76.5" spans="1:10">
      <c r="A87" s="15">
        <v>56</v>
      </c>
      <c r="B87" s="15" t="s">
        <v>27</v>
      </c>
      <c r="C87" s="15">
        <v>6910</v>
      </c>
      <c r="D87" s="15">
        <v>750</v>
      </c>
      <c r="E87" s="15">
        <v>950</v>
      </c>
      <c r="F87" s="15" t="s">
        <v>28</v>
      </c>
      <c r="G87" s="15">
        <v>1</v>
      </c>
      <c r="H87" s="17"/>
      <c r="I87" s="17">
        <f t="shared" ref="I87:I91" si="8">G87*H87</f>
        <v>0</v>
      </c>
      <c r="J87" s="25" t="s">
        <v>35</v>
      </c>
    </row>
    <row r="88" s="2" customFormat="1" spans="1:10">
      <c r="A88" s="15"/>
      <c r="B88" s="21" t="s">
        <v>75</v>
      </c>
      <c r="C88" s="22"/>
      <c r="D88" s="22"/>
      <c r="E88" s="22"/>
      <c r="F88" s="21"/>
      <c r="G88" s="23"/>
      <c r="H88" s="17"/>
      <c r="I88" s="17"/>
      <c r="J88" s="10"/>
    </row>
    <row r="89" s="2" customFormat="1" ht="38.25" spans="1:10">
      <c r="A89" s="15">
        <v>57</v>
      </c>
      <c r="B89" s="15" t="s">
        <v>76</v>
      </c>
      <c r="C89" s="15">
        <v>1500</v>
      </c>
      <c r="D89" s="15">
        <v>500</v>
      </c>
      <c r="E89" s="15">
        <v>1900</v>
      </c>
      <c r="F89" s="15" t="s">
        <v>28</v>
      </c>
      <c r="G89" s="15">
        <v>7</v>
      </c>
      <c r="H89" s="17"/>
      <c r="I89" s="17">
        <f t="shared" si="8"/>
        <v>0</v>
      </c>
      <c r="J89" s="21" t="s">
        <v>77</v>
      </c>
    </row>
    <row r="90" s="2" customFormat="1" spans="1:10">
      <c r="A90" s="15"/>
      <c r="B90" s="21" t="s">
        <v>78</v>
      </c>
      <c r="C90" s="22"/>
      <c r="D90" s="22"/>
      <c r="E90" s="22"/>
      <c r="F90" s="21"/>
      <c r="G90" s="23"/>
      <c r="H90" s="15"/>
      <c r="I90" s="17"/>
      <c r="J90" s="10"/>
    </row>
    <row r="91" s="2" customFormat="1" ht="38.25" spans="1:10">
      <c r="A91" s="15">
        <v>58</v>
      </c>
      <c r="B91" s="15" t="s">
        <v>79</v>
      </c>
      <c r="C91" s="15">
        <v>900</v>
      </c>
      <c r="D91" s="15">
        <v>450</v>
      </c>
      <c r="E91" s="15">
        <v>1900</v>
      </c>
      <c r="F91" s="15" t="s">
        <v>28</v>
      </c>
      <c r="G91" s="15">
        <v>5</v>
      </c>
      <c r="H91" s="17"/>
      <c r="I91" s="17">
        <f t="shared" si="8"/>
        <v>0</v>
      </c>
      <c r="J91" s="21" t="s">
        <v>80</v>
      </c>
    </row>
    <row r="92" s="2" customFormat="1" spans="1:10">
      <c r="A92" s="15"/>
      <c r="B92" s="21" t="s">
        <v>63</v>
      </c>
      <c r="C92" s="21"/>
      <c r="D92" s="21"/>
      <c r="E92" s="21"/>
      <c r="F92" s="21"/>
      <c r="G92" s="23"/>
      <c r="H92" s="17"/>
      <c r="I92" s="17"/>
      <c r="J92" s="10"/>
    </row>
    <row r="93" s="2" customFormat="1" ht="25.5" spans="1:10">
      <c r="A93" s="15">
        <v>59</v>
      </c>
      <c r="B93" s="15" t="s">
        <v>64</v>
      </c>
      <c r="C93" s="18"/>
      <c r="D93" s="19"/>
      <c r="E93" s="20"/>
      <c r="F93" s="15" t="s">
        <v>65</v>
      </c>
      <c r="G93" s="15">
        <v>56</v>
      </c>
      <c r="H93" s="17"/>
      <c r="I93" s="17">
        <f t="shared" si="7"/>
        <v>0</v>
      </c>
      <c r="J93" s="21" t="s">
        <v>66</v>
      </c>
    </row>
    <row r="94" s="2" customFormat="1" ht="76.5" spans="1:10">
      <c r="A94" s="10">
        <v>60</v>
      </c>
      <c r="B94" s="10" t="s">
        <v>27</v>
      </c>
      <c r="C94" s="10">
        <v>1000</v>
      </c>
      <c r="D94" s="10">
        <v>750</v>
      </c>
      <c r="E94" s="10">
        <v>850</v>
      </c>
      <c r="F94" s="10" t="s">
        <v>28</v>
      </c>
      <c r="G94" s="10">
        <v>6</v>
      </c>
      <c r="H94" s="17"/>
      <c r="I94" s="17">
        <f t="shared" si="7"/>
        <v>0</v>
      </c>
      <c r="J94" s="25" t="s">
        <v>35</v>
      </c>
    </row>
    <row r="95" s="3" customFormat="1" ht="25" customHeight="1" spans="1:10">
      <c r="A95" s="26"/>
      <c r="B95" s="26"/>
      <c r="C95" s="26"/>
      <c r="D95" s="26"/>
      <c r="E95" s="26"/>
      <c r="F95" s="26"/>
      <c r="G95" s="26" t="s">
        <v>81</v>
      </c>
      <c r="H95" s="27"/>
      <c r="I95" s="27">
        <f>SUM(I5:I94)</f>
        <v>0</v>
      </c>
      <c r="J95" s="26"/>
    </row>
    <row r="96" s="2" customFormat="1" ht="18.75" spans="1:10">
      <c r="A96" s="28" t="s">
        <v>82</v>
      </c>
      <c r="B96" s="29" t="s">
        <v>9</v>
      </c>
      <c r="C96" s="30"/>
      <c r="D96" s="30"/>
      <c r="E96" s="30"/>
      <c r="F96" s="30"/>
      <c r="G96" s="30"/>
      <c r="H96" s="31"/>
      <c r="I96" s="31"/>
      <c r="J96" s="41"/>
    </row>
    <row r="97" s="4" customFormat="1" ht="242.25" spans="1:10">
      <c r="A97" s="10">
        <v>61</v>
      </c>
      <c r="B97" s="32" t="s">
        <v>83</v>
      </c>
      <c r="C97" s="33"/>
      <c r="D97" s="33"/>
      <c r="E97" s="33"/>
      <c r="F97" s="33" t="s">
        <v>58</v>
      </c>
      <c r="G97" s="32">
        <v>2</v>
      </c>
      <c r="H97" s="17"/>
      <c r="I97" s="42">
        <f t="shared" ref="I97:I108" si="9">G97*H97</f>
        <v>0</v>
      </c>
      <c r="J97" s="43" t="s">
        <v>84</v>
      </c>
    </row>
    <row r="98" s="4" customFormat="1" ht="89.25" spans="1:10">
      <c r="A98" s="10">
        <v>62</v>
      </c>
      <c r="B98" s="34" t="s">
        <v>85</v>
      </c>
      <c r="C98" s="33"/>
      <c r="D98" s="33"/>
      <c r="E98" s="33"/>
      <c r="F98" s="33" t="s">
        <v>58</v>
      </c>
      <c r="G98" s="32">
        <v>1</v>
      </c>
      <c r="H98" s="17"/>
      <c r="I98" s="42">
        <f t="shared" si="9"/>
        <v>0</v>
      </c>
      <c r="J98" s="44" t="s">
        <v>86</v>
      </c>
    </row>
    <row r="99" s="4" customFormat="1" ht="76.5" spans="1:10">
      <c r="A99" s="10">
        <v>63</v>
      </c>
      <c r="B99" s="15" t="s">
        <v>87</v>
      </c>
      <c r="C99" s="33"/>
      <c r="D99" s="33"/>
      <c r="E99" s="33"/>
      <c r="F99" s="33" t="s">
        <v>58</v>
      </c>
      <c r="G99" s="32">
        <v>1</v>
      </c>
      <c r="H99" s="17"/>
      <c r="I99" s="42">
        <f t="shared" si="9"/>
        <v>0</v>
      </c>
      <c r="J99" s="44" t="s">
        <v>88</v>
      </c>
    </row>
    <row r="100" s="4" customFormat="1" ht="76.5" spans="1:10">
      <c r="A100" s="10">
        <v>64</v>
      </c>
      <c r="B100" s="15" t="s">
        <v>89</v>
      </c>
      <c r="C100" s="33"/>
      <c r="D100" s="33"/>
      <c r="E100" s="33"/>
      <c r="F100" s="33" t="s">
        <v>58</v>
      </c>
      <c r="G100" s="32">
        <v>2</v>
      </c>
      <c r="H100" s="17"/>
      <c r="I100" s="42">
        <f t="shared" si="9"/>
        <v>0</v>
      </c>
      <c r="J100" s="44" t="s">
        <v>90</v>
      </c>
    </row>
    <row r="101" s="4" customFormat="1" ht="76.5" spans="1:10">
      <c r="A101" s="10">
        <v>65</v>
      </c>
      <c r="B101" s="15" t="s">
        <v>87</v>
      </c>
      <c r="C101" s="33"/>
      <c r="D101" s="33"/>
      <c r="E101" s="33"/>
      <c r="F101" s="15" t="s">
        <v>28</v>
      </c>
      <c r="G101" s="35">
        <v>1</v>
      </c>
      <c r="H101" s="17"/>
      <c r="I101" s="17">
        <f t="shared" si="9"/>
        <v>0</v>
      </c>
      <c r="J101" s="44" t="s">
        <v>91</v>
      </c>
    </row>
    <row r="102" s="4" customFormat="1" ht="76.5" spans="1:10">
      <c r="A102" s="10">
        <v>66</v>
      </c>
      <c r="B102" s="15" t="s">
        <v>87</v>
      </c>
      <c r="C102" s="33"/>
      <c r="D102" s="33"/>
      <c r="E102" s="33"/>
      <c r="F102" s="15" t="s">
        <v>28</v>
      </c>
      <c r="G102" s="35">
        <v>1</v>
      </c>
      <c r="H102" s="17"/>
      <c r="I102" s="17">
        <f t="shared" si="9"/>
        <v>0</v>
      </c>
      <c r="J102" s="44" t="s">
        <v>92</v>
      </c>
    </row>
    <row r="103" s="4" customFormat="1" ht="38.25" spans="1:10">
      <c r="A103" s="10">
        <v>67</v>
      </c>
      <c r="B103" s="15" t="s">
        <v>93</v>
      </c>
      <c r="C103" s="33"/>
      <c r="D103" s="33"/>
      <c r="E103" s="33"/>
      <c r="F103" s="15" t="s">
        <v>28</v>
      </c>
      <c r="G103" s="35">
        <v>1</v>
      </c>
      <c r="H103" s="17"/>
      <c r="I103" s="17">
        <f t="shared" si="9"/>
        <v>0</v>
      </c>
      <c r="J103" s="44" t="s">
        <v>94</v>
      </c>
    </row>
    <row r="104" s="4" customFormat="1" ht="38.25" spans="1:10">
      <c r="A104" s="10">
        <v>68</v>
      </c>
      <c r="B104" s="15" t="s">
        <v>95</v>
      </c>
      <c r="C104" s="33"/>
      <c r="D104" s="33"/>
      <c r="E104" s="33"/>
      <c r="F104" s="15" t="s">
        <v>28</v>
      </c>
      <c r="G104" s="36">
        <v>9</v>
      </c>
      <c r="H104" s="17"/>
      <c r="I104" s="17">
        <f t="shared" si="9"/>
        <v>0</v>
      </c>
      <c r="J104" s="21" t="s">
        <v>96</v>
      </c>
    </row>
    <row r="105" s="4" customFormat="1" ht="38.25" spans="1:10">
      <c r="A105" s="10">
        <v>69</v>
      </c>
      <c r="B105" s="15" t="s">
        <v>97</v>
      </c>
      <c r="C105" s="33"/>
      <c r="D105" s="33"/>
      <c r="E105" s="33"/>
      <c r="F105" s="15" t="s">
        <v>28</v>
      </c>
      <c r="G105" s="36">
        <v>1</v>
      </c>
      <c r="H105" s="17"/>
      <c r="I105" s="17">
        <f t="shared" si="9"/>
        <v>0</v>
      </c>
      <c r="J105" s="21" t="s">
        <v>98</v>
      </c>
    </row>
    <row r="106" s="4" customFormat="1" ht="76.5" spans="1:10">
      <c r="A106" s="10">
        <v>70</v>
      </c>
      <c r="B106" s="15" t="s">
        <v>99</v>
      </c>
      <c r="C106" s="33"/>
      <c r="D106" s="33"/>
      <c r="E106" s="33"/>
      <c r="F106" s="15" t="s">
        <v>100</v>
      </c>
      <c r="G106" s="17">
        <v>20</v>
      </c>
      <c r="H106" s="17"/>
      <c r="I106" s="17">
        <f t="shared" si="9"/>
        <v>0</v>
      </c>
      <c r="J106" s="21" t="s">
        <v>101</v>
      </c>
    </row>
    <row r="107" s="4" customFormat="1" ht="25.5" spans="1:10">
      <c r="A107" s="10">
        <v>71</v>
      </c>
      <c r="B107" s="15" t="s">
        <v>102</v>
      </c>
      <c r="C107" s="33"/>
      <c r="D107" s="33"/>
      <c r="E107" s="33"/>
      <c r="F107" s="15" t="s">
        <v>28</v>
      </c>
      <c r="G107" s="36">
        <v>3</v>
      </c>
      <c r="H107" s="17"/>
      <c r="I107" s="17">
        <f t="shared" si="9"/>
        <v>0</v>
      </c>
      <c r="J107" s="44" t="s">
        <v>103</v>
      </c>
    </row>
    <row r="108" s="4" customFormat="1" ht="25.5" spans="1:10">
      <c r="A108" s="10">
        <v>72</v>
      </c>
      <c r="B108" s="15" t="s">
        <v>104</v>
      </c>
      <c r="C108" s="33"/>
      <c r="D108" s="33"/>
      <c r="E108" s="33"/>
      <c r="F108" s="15" t="s">
        <v>28</v>
      </c>
      <c r="G108" s="17">
        <v>3</v>
      </c>
      <c r="H108" s="17"/>
      <c r="I108" s="17">
        <f t="shared" si="9"/>
        <v>0</v>
      </c>
      <c r="J108" s="21"/>
    </row>
    <row r="109" s="4" customFormat="1" ht="38.25" spans="1:10">
      <c r="A109" s="10">
        <v>73</v>
      </c>
      <c r="B109" s="15" t="s">
        <v>105</v>
      </c>
      <c r="C109" s="33"/>
      <c r="D109" s="33"/>
      <c r="E109" s="33"/>
      <c r="F109" s="15" t="s">
        <v>28</v>
      </c>
      <c r="G109" s="36">
        <v>13</v>
      </c>
      <c r="H109" s="17"/>
      <c r="I109" s="17">
        <f t="shared" ref="I109:I164" si="10">G109*H109</f>
        <v>0</v>
      </c>
      <c r="J109" s="21" t="s">
        <v>106</v>
      </c>
    </row>
    <row r="110" s="4" customFormat="1" ht="80" customHeight="1" spans="1:10">
      <c r="A110" s="10">
        <v>74</v>
      </c>
      <c r="B110" s="37" t="s">
        <v>107</v>
      </c>
      <c r="C110" s="33"/>
      <c r="D110" s="33"/>
      <c r="E110" s="33"/>
      <c r="F110" s="37" t="s">
        <v>108</v>
      </c>
      <c r="G110" s="36">
        <v>302.17</v>
      </c>
      <c r="H110" s="17"/>
      <c r="I110" s="17">
        <f t="shared" si="10"/>
        <v>0</v>
      </c>
      <c r="J110" s="45" t="s">
        <v>109</v>
      </c>
    </row>
    <row r="111" s="4" customFormat="1" ht="63.75" spans="1:10">
      <c r="A111" s="10">
        <v>75</v>
      </c>
      <c r="B111" s="37" t="s">
        <v>107</v>
      </c>
      <c r="C111" s="33"/>
      <c r="D111" s="33"/>
      <c r="E111" s="33"/>
      <c r="F111" s="37" t="s">
        <v>108</v>
      </c>
      <c r="G111" s="17">
        <v>14.544</v>
      </c>
      <c r="H111" s="17"/>
      <c r="I111" s="17">
        <f t="shared" si="10"/>
        <v>0</v>
      </c>
      <c r="J111" s="45" t="s">
        <v>110</v>
      </c>
    </row>
    <row r="112" s="4" customFormat="1" ht="63.75" spans="1:10">
      <c r="A112" s="10">
        <v>76</v>
      </c>
      <c r="B112" s="37" t="s">
        <v>107</v>
      </c>
      <c r="C112" s="33"/>
      <c r="D112" s="33"/>
      <c r="E112" s="33"/>
      <c r="F112" s="37" t="s">
        <v>108</v>
      </c>
      <c r="G112" s="36">
        <v>51.264</v>
      </c>
      <c r="H112" s="17"/>
      <c r="I112" s="17">
        <f t="shared" si="10"/>
        <v>0</v>
      </c>
      <c r="J112" s="45" t="s">
        <v>111</v>
      </c>
    </row>
    <row r="113" s="4" customFormat="1" ht="51" spans="1:10">
      <c r="A113" s="10">
        <v>77</v>
      </c>
      <c r="B113" s="37" t="s">
        <v>112</v>
      </c>
      <c r="C113" s="33"/>
      <c r="D113" s="33"/>
      <c r="E113" s="33"/>
      <c r="F113" s="37" t="s">
        <v>108</v>
      </c>
      <c r="G113" s="36">
        <v>302.17</v>
      </c>
      <c r="H113" s="17"/>
      <c r="I113" s="17">
        <f t="shared" si="10"/>
        <v>0</v>
      </c>
      <c r="J113" s="45" t="s">
        <v>113</v>
      </c>
    </row>
    <row r="114" s="4" customFormat="1" ht="51" spans="1:10">
      <c r="A114" s="10">
        <v>78</v>
      </c>
      <c r="B114" s="37" t="s">
        <v>112</v>
      </c>
      <c r="C114" s="33"/>
      <c r="D114" s="33"/>
      <c r="E114" s="33"/>
      <c r="F114" s="37" t="s">
        <v>108</v>
      </c>
      <c r="G114" s="17">
        <v>14.544</v>
      </c>
      <c r="H114" s="17"/>
      <c r="I114" s="17">
        <f t="shared" si="10"/>
        <v>0</v>
      </c>
      <c r="J114" s="45" t="s">
        <v>114</v>
      </c>
    </row>
    <row r="115" s="4" customFormat="1" ht="51" spans="1:10">
      <c r="A115" s="10">
        <v>79</v>
      </c>
      <c r="B115" s="37" t="s">
        <v>112</v>
      </c>
      <c r="C115" s="33"/>
      <c r="D115" s="33"/>
      <c r="E115" s="33"/>
      <c r="F115" s="37" t="s">
        <v>108</v>
      </c>
      <c r="G115" s="36">
        <v>51.264</v>
      </c>
      <c r="H115" s="17"/>
      <c r="I115" s="17">
        <f t="shared" si="10"/>
        <v>0</v>
      </c>
      <c r="J115" s="45" t="s">
        <v>115</v>
      </c>
    </row>
    <row r="116" s="4" customFormat="1" ht="102" spans="1:10">
      <c r="A116" s="10">
        <v>80</v>
      </c>
      <c r="B116" s="15" t="s">
        <v>116</v>
      </c>
      <c r="C116" s="33"/>
      <c r="D116" s="33"/>
      <c r="E116" s="33"/>
      <c r="F116" s="10" t="s">
        <v>117</v>
      </c>
      <c r="G116" s="38">
        <v>48.2</v>
      </c>
      <c r="H116" s="17"/>
      <c r="I116" s="17">
        <f t="shared" si="10"/>
        <v>0</v>
      </c>
      <c r="J116" s="21" t="s">
        <v>118</v>
      </c>
    </row>
    <row r="117" s="4" customFormat="1" ht="102" spans="1:10">
      <c r="A117" s="10">
        <v>81</v>
      </c>
      <c r="B117" s="15" t="s">
        <v>116</v>
      </c>
      <c r="C117" s="33"/>
      <c r="D117" s="33"/>
      <c r="E117" s="33"/>
      <c r="F117" s="10" t="s">
        <v>117</v>
      </c>
      <c r="G117" s="38">
        <v>110.72</v>
      </c>
      <c r="H117" s="17"/>
      <c r="I117" s="17">
        <f t="shared" si="10"/>
        <v>0</v>
      </c>
      <c r="J117" s="21" t="s">
        <v>119</v>
      </c>
    </row>
    <row r="118" s="4" customFormat="1" ht="114.75" spans="1:10">
      <c r="A118" s="10">
        <v>82</v>
      </c>
      <c r="B118" s="15" t="s">
        <v>120</v>
      </c>
      <c r="C118" s="33"/>
      <c r="D118" s="33"/>
      <c r="E118" s="33"/>
      <c r="F118" s="10" t="s">
        <v>108</v>
      </c>
      <c r="G118" s="38">
        <v>25.43</v>
      </c>
      <c r="H118" s="17"/>
      <c r="I118" s="17">
        <f t="shared" si="10"/>
        <v>0</v>
      </c>
      <c r="J118" s="21" t="s">
        <v>121</v>
      </c>
    </row>
    <row r="119" s="4" customFormat="1" ht="114.75" spans="1:10">
      <c r="A119" s="10">
        <v>83</v>
      </c>
      <c r="B119" s="15" t="s">
        <v>120</v>
      </c>
      <c r="C119" s="33"/>
      <c r="D119" s="33"/>
      <c r="E119" s="33"/>
      <c r="F119" s="10" t="s">
        <v>108</v>
      </c>
      <c r="G119" s="38">
        <v>24.76</v>
      </c>
      <c r="H119" s="17"/>
      <c r="I119" s="17">
        <f t="shared" si="10"/>
        <v>0</v>
      </c>
      <c r="J119" s="21" t="s">
        <v>122</v>
      </c>
    </row>
    <row r="120" s="4" customFormat="1" ht="114.75" spans="1:10">
      <c r="A120" s="10">
        <v>84</v>
      </c>
      <c r="B120" s="15" t="s">
        <v>120</v>
      </c>
      <c r="C120" s="33"/>
      <c r="D120" s="33"/>
      <c r="E120" s="33"/>
      <c r="F120" s="10" t="s">
        <v>108</v>
      </c>
      <c r="G120" s="38">
        <v>17</v>
      </c>
      <c r="H120" s="17"/>
      <c r="I120" s="17">
        <f t="shared" si="10"/>
        <v>0</v>
      </c>
      <c r="J120" s="21" t="s">
        <v>123</v>
      </c>
    </row>
    <row r="121" s="4" customFormat="1" ht="114.75" spans="1:10">
      <c r="A121" s="10">
        <v>85</v>
      </c>
      <c r="B121" s="15" t="s">
        <v>120</v>
      </c>
      <c r="C121" s="33"/>
      <c r="D121" s="33"/>
      <c r="E121" s="33"/>
      <c r="F121" s="39" t="s">
        <v>108</v>
      </c>
      <c r="G121" s="40">
        <v>17.2</v>
      </c>
      <c r="H121" s="17"/>
      <c r="I121" s="17">
        <f t="shared" si="10"/>
        <v>0</v>
      </c>
      <c r="J121" s="21" t="s">
        <v>124</v>
      </c>
    </row>
    <row r="122" s="4" customFormat="1" ht="114.75" spans="1:10">
      <c r="A122" s="10">
        <v>86</v>
      </c>
      <c r="B122" s="15" t="s">
        <v>120</v>
      </c>
      <c r="C122" s="33"/>
      <c r="D122" s="33"/>
      <c r="E122" s="33"/>
      <c r="F122" s="10" t="s">
        <v>108</v>
      </c>
      <c r="G122" s="38">
        <v>31.74</v>
      </c>
      <c r="H122" s="17"/>
      <c r="I122" s="17">
        <f t="shared" si="10"/>
        <v>0</v>
      </c>
      <c r="J122" s="21" t="s">
        <v>125</v>
      </c>
    </row>
    <row r="123" s="4" customFormat="1" ht="153" spans="1:10">
      <c r="A123" s="10">
        <v>87</v>
      </c>
      <c r="B123" s="15" t="s">
        <v>126</v>
      </c>
      <c r="C123" s="33"/>
      <c r="D123" s="33"/>
      <c r="E123" s="33"/>
      <c r="F123" s="15" t="s">
        <v>127</v>
      </c>
      <c r="G123" s="35">
        <v>176.26</v>
      </c>
      <c r="H123" s="17"/>
      <c r="I123" s="17">
        <f t="shared" si="10"/>
        <v>0</v>
      </c>
      <c r="J123" s="21" t="s">
        <v>128</v>
      </c>
    </row>
    <row r="124" s="4" customFormat="1" ht="102" spans="1:10">
      <c r="A124" s="10">
        <v>88</v>
      </c>
      <c r="B124" s="15" t="s">
        <v>126</v>
      </c>
      <c r="C124" s="33"/>
      <c r="D124" s="33"/>
      <c r="E124" s="33"/>
      <c r="F124" s="10" t="s">
        <v>117</v>
      </c>
      <c r="G124" s="35">
        <v>226.84</v>
      </c>
      <c r="H124" s="17"/>
      <c r="I124" s="17">
        <f t="shared" si="10"/>
        <v>0</v>
      </c>
      <c r="J124" s="21" t="s">
        <v>129</v>
      </c>
    </row>
    <row r="125" s="4" customFormat="1" ht="102" spans="1:10">
      <c r="A125" s="10">
        <v>89</v>
      </c>
      <c r="B125" s="15" t="s">
        <v>126</v>
      </c>
      <c r="C125" s="33"/>
      <c r="D125" s="33"/>
      <c r="E125" s="33"/>
      <c r="F125" s="10" t="s">
        <v>117</v>
      </c>
      <c r="G125" s="17">
        <v>29.21</v>
      </c>
      <c r="H125" s="17"/>
      <c r="I125" s="17">
        <f t="shared" si="10"/>
        <v>0</v>
      </c>
      <c r="J125" s="21" t="s">
        <v>130</v>
      </c>
    </row>
    <row r="126" s="4" customFormat="1" ht="51" spans="1:10">
      <c r="A126" s="10">
        <v>90</v>
      </c>
      <c r="B126" s="15" t="s">
        <v>131</v>
      </c>
      <c r="C126" s="33"/>
      <c r="D126" s="33"/>
      <c r="E126" s="33"/>
      <c r="F126" s="15" t="s">
        <v>127</v>
      </c>
      <c r="G126" s="35">
        <v>436</v>
      </c>
      <c r="H126" s="17"/>
      <c r="I126" s="17">
        <f t="shared" si="10"/>
        <v>0</v>
      </c>
      <c r="J126" s="21" t="s">
        <v>132</v>
      </c>
    </row>
    <row r="127" s="4" customFormat="1" ht="38.25" spans="1:10">
      <c r="A127" s="10">
        <v>91</v>
      </c>
      <c r="B127" s="15" t="s">
        <v>133</v>
      </c>
      <c r="C127" s="33"/>
      <c r="D127" s="33"/>
      <c r="E127" s="33"/>
      <c r="F127" s="15" t="s">
        <v>100</v>
      </c>
      <c r="G127" s="17">
        <v>2</v>
      </c>
      <c r="H127" s="17"/>
      <c r="I127" s="17">
        <f t="shared" si="10"/>
        <v>0</v>
      </c>
      <c r="J127" s="21" t="s">
        <v>134</v>
      </c>
    </row>
    <row r="128" s="4" customFormat="1" ht="38.25" spans="1:10">
      <c r="A128" s="10">
        <v>92</v>
      </c>
      <c r="B128" s="15" t="s">
        <v>133</v>
      </c>
      <c r="C128" s="33"/>
      <c r="D128" s="33"/>
      <c r="E128" s="33"/>
      <c r="F128" s="15" t="s">
        <v>100</v>
      </c>
      <c r="G128" s="17">
        <v>11</v>
      </c>
      <c r="H128" s="17"/>
      <c r="I128" s="17">
        <f t="shared" si="10"/>
        <v>0</v>
      </c>
      <c r="J128" s="21" t="s">
        <v>135</v>
      </c>
    </row>
    <row r="129" s="4" customFormat="1" ht="38.25" spans="1:10">
      <c r="A129" s="10">
        <v>93</v>
      </c>
      <c r="B129" s="15" t="s">
        <v>136</v>
      </c>
      <c r="C129" s="33"/>
      <c r="D129" s="33"/>
      <c r="E129" s="33"/>
      <c r="F129" s="15" t="s">
        <v>100</v>
      </c>
      <c r="G129" s="17">
        <v>6</v>
      </c>
      <c r="H129" s="17"/>
      <c r="I129" s="17">
        <f t="shared" si="10"/>
        <v>0</v>
      </c>
      <c r="J129" s="21" t="s">
        <v>137</v>
      </c>
    </row>
    <row r="130" s="4" customFormat="1" ht="38.25" spans="1:10">
      <c r="A130" s="10">
        <v>94</v>
      </c>
      <c r="B130" s="15" t="s">
        <v>136</v>
      </c>
      <c r="C130" s="33"/>
      <c r="D130" s="33"/>
      <c r="E130" s="33"/>
      <c r="F130" s="15" t="s">
        <v>100</v>
      </c>
      <c r="G130" s="17">
        <v>35</v>
      </c>
      <c r="H130" s="17"/>
      <c r="I130" s="17">
        <f t="shared" si="10"/>
        <v>0</v>
      </c>
      <c r="J130" s="21" t="s">
        <v>138</v>
      </c>
    </row>
    <row r="131" s="4" customFormat="1" ht="38.25" spans="1:10">
      <c r="A131" s="10">
        <v>95</v>
      </c>
      <c r="B131" s="15" t="s">
        <v>136</v>
      </c>
      <c r="C131" s="33"/>
      <c r="D131" s="33"/>
      <c r="E131" s="33"/>
      <c r="F131" s="15" t="s">
        <v>100</v>
      </c>
      <c r="G131" s="17">
        <v>6</v>
      </c>
      <c r="H131" s="17"/>
      <c r="I131" s="17">
        <f t="shared" si="10"/>
        <v>0</v>
      </c>
      <c r="J131" s="21" t="s">
        <v>139</v>
      </c>
    </row>
    <row r="132" s="4" customFormat="1" ht="38.25" spans="1:10">
      <c r="A132" s="10">
        <v>96</v>
      </c>
      <c r="B132" s="15" t="s">
        <v>136</v>
      </c>
      <c r="C132" s="33"/>
      <c r="D132" s="33"/>
      <c r="E132" s="33"/>
      <c r="F132" s="15" t="s">
        <v>100</v>
      </c>
      <c r="G132" s="17">
        <v>8</v>
      </c>
      <c r="H132" s="17"/>
      <c r="I132" s="17">
        <f t="shared" si="10"/>
        <v>0</v>
      </c>
      <c r="J132" s="21" t="s">
        <v>140</v>
      </c>
    </row>
    <row r="133" s="4" customFormat="1" ht="38.25" spans="1:10">
      <c r="A133" s="10">
        <v>97</v>
      </c>
      <c r="B133" s="15" t="s">
        <v>141</v>
      </c>
      <c r="C133" s="33"/>
      <c r="D133" s="33"/>
      <c r="E133" s="33"/>
      <c r="F133" s="15" t="s">
        <v>100</v>
      </c>
      <c r="G133" s="17">
        <v>1</v>
      </c>
      <c r="H133" s="17"/>
      <c r="I133" s="17">
        <f t="shared" si="10"/>
        <v>0</v>
      </c>
      <c r="J133" s="21" t="s">
        <v>142</v>
      </c>
    </row>
    <row r="134" s="4" customFormat="1" ht="38.25" spans="1:10">
      <c r="A134" s="10">
        <v>98</v>
      </c>
      <c r="B134" s="15" t="s">
        <v>141</v>
      </c>
      <c r="C134" s="33"/>
      <c r="D134" s="33"/>
      <c r="E134" s="33"/>
      <c r="F134" s="15" t="s">
        <v>100</v>
      </c>
      <c r="G134" s="17">
        <v>15</v>
      </c>
      <c r="H134" s="17"/>
      <c r="I134" s="17">
        <f t="shared" si="10"/>
        <v>0</v>
      </c>
      <c r="J134" s="21" t="s">
        <v>143</v>
      </c>
    </row>
    <row r="135" s="4" customFormat="1" ht="38.25" spans="1:10">
      <c r="A135" s="10">
        <v>99</v>
      </c>
      <c r="B135" s="15" t="s">
        <v>141</v>
      </c>
      <c r="C135" s="33"/>
      <c r="D135" s="33"/>
      <c r="E135" s="33"/>
      <c r="F135" s="15" t="s">
        <v>100</v>
      </c>
      <c r="G135" s="17">
        <v>4</v>
      </c>
      <c r="H135" s="17"/>
      <c r="I135" s="17">
        <f t="shared" si="10"/>
        <v>0</v>
      </c>
      <c r="J135" s="21" t="s">
        <v>144</v>
      </c>
    </row>
    <row r="136" s="4" customFormat="1" ht="38.25" spans="1:10">
      <c r="A136" s="10">
        <v>100</v>
      </c>
      <c r="B136" s="15" t="s">
        <v>141</v>
      </c>
      <c r="C136" s="33"/>
      <c r="D136" s="33"/>
      <c r="E136" s="33"/>
      <c r="F136" s="15" t="s">
        <v>100</v>
      </c>
      <c r="G136" s="17">
        <v>10</v>
      </c>
      <c r="H136" s="17"/>
      <c r="I136" s="17">
        <f t="shared" si="10"/>
        <v>0</v>
      </c>
      <c r="J136" s="21" t="s">
        <v>145</v>
      </c>
    </row>
    <row r="137" s="4" customFormat="1" ht="38.25" spans="1:10">
      <c r="A137" s="10">
        <v>101</v>
      </c>
      <c r="B137" s="15" t="s">
        <v>141</v>
      </c>
      <c r="C137" s="33"/>
      <c r="D137" s="33"/>
      <c r="E137" s="33"/>
      <c r="F137" s="15" t="s">
        <v>100</v>
      </c>
      <c r="G137" s="17">
        <v>4</v>
      </c>
      <c r="H137" s="17"/>
      <c r="I137" s="17">
        <f t="shared" si="10"/>
        <v>0</v>
      </c>
      <c r="J137" s="21" t="s">
        <v>146</v>
      </c>
    </row>
    <row r="138" s="4" customFormat="1" ht="25.5" spans="1:10">
      <c r="A138" s="10">
        <v>102</v>
      </c>
      <c r="B138" s="15" t="s">
        <v>147</v>
      </c>
      <c r="C138" s="33"/>
      <c r="D138" s="33"/>
      <c r="E138" s="33"/>
      <c r="F138" s="15" t="s">
        <v>100</v>
      </c>
      <c r="G138" s="17">
        <v>10</v>
      </c>
      <c r="H138" s="17"/>
      <c r="I138" s="17">
        <f t="shared" si="10"/>
        <v>0</v>
      </c>
      <c r="J138" s="21" t="s">
        <v>148</v>
      </c>
    </row>
    <row r="139" s="4" customFormat="1" ht="25.5" spans="1:10">
      <c r="A139" s="10">
        <v>103</v>
      </c>
      <c r="B139" s="15" t="s">
        <v>147</v>
      </c>
      <c r="C139" s="33"/>
      <c r="D139" s="33"/>
      <c r="E139" s="33"/>
      <c r="F139" s="15" t="s">
        <v>100</v>
      </c>
      <c r="G139" s="17">
        <v>4</v>
      </c>
      <c r="H139" s="17"/>
      <c r="I139" s="17">
        <f t="shared" si="10"/>
        <v>0</v>
      </c>
      <c r="J139" s="21" t="s">
        <v>149</v>
      </c>
    </row>
    <row r="140" s="4" customFormat="1" ht="38.25" spans="1:10">
      <c r="A140" s="10">
        <v>104</v>
      </c>
      <c r="B140" s="15" t="s">
        <v>141</v>
      </c>
      <c r="C140" s="33"/>
      <c r="D140" s="33"/>
      <c r="E140" s="33"/>
      <c r="F140" s="15" t="s">
        <v>100</v>
      </c>
      <c r="G140" s="17">
        <v>16</v>
      </c>
      <c r="H140" s="17"/>
      <c r="I140" s="17">
        <f t="shared" si="10"/>
        <v>0</v>
      </c>
      <c r="J140" s="21" t="s">
        <v>150</v>
      </c>
    </row>
    <row r="141" s="4" customFormat="1" ht="38.25" spans="1:10">
      <c r="A141" s="10">
        <v>105</v>
      </c>
      <c r="B141" s="15" t="s">
        <v>141</v>
      </c>
      <c r="C141" s="33"/>
      <c r="D141" s="33"/>
      <c r="E141" s="33"/>
      <c r="F141" s="15" t="s">
        <v>100</v>
      </c>
      <c r="G141" s="17">
        <v>11</v>
      </c>
      <c r="H141" s="17"/>
      <c r="I141" s="17">
        <f t="shared" si="10"/>
        <v>0</v>
      </c>
      <c r="J141" s="21" t="s">
        <v>151</v>
      </c>
    </row>
    <row r="142" s="4" customFormat="1" ht="25.5" spans="1:10">
      <c r="A142" s="10">
        <v>106</v>
      </c>
      <c r="B142" s="15" t="s">
        <v>152</v>
      </c>
      <c r="C142" s="33"/>
      <c r="D142" s="33"/>
      <c r="E142" s="33"/>
      <c r="F142" s="15" t="s">
        <v>100</v>
      </c>
      <c r="G142" s="17">
        <v>1</v>
      </c>
      <c r="H142" s="17"/>
      <c r="I142" s="17">
        <f t="shared" si="10"/>
        <v>0</v>
      </c>
      <c r="J142" s="21" t="s">
        <v>153</v>
      </c>
    </row>
    <row r="143" s="4" customFormat="1" ht="25.5" spans="1:10">
      <c r="A143" s="10">
        <v>107</v>
      </c>
      <c r="B143" s="15" t="s">
        <v>152</v>
      </c>
      <c r="C143" s="33"/>
      <c r="D143" s="33"/>
      <c r="E143" s="33"/>
      <c r="F143" s="15" t="s">
        <v>100</v>
      </c>
      <c r="G143" s="17">
        <v>3</v>
      </c>
      <c r="H143" s="17"/>
      <c r="I143" s="17">
        <f t="shared" si="10"/>
        <v>0</v>
      </c>
      <c r="J143" s="21" t="s">
        <v>154</v>
      </c>
    </row>
    <row r="144" s="4" customFormat="1" ht="25.5" spans="1:10">
      <c r="A144" s="10">
        <v>108</v>
      </c>
      <c r="B144" s="15" t="s">
        <v>152</v>
      </c>
      <c r="C144" s="33"/>
      <c r="D144" s="33"/>
      <c r="E144" s="33"/>
      <c r="F144" s="15" t="s">
        <v>100</v>
      </c>
      <c r="G144" s="35">
        <v>2</v>
      </c>
      <c r="H144" s="17"/>
      <c r="I144" s="17">
        <f t="shared" si="10"/>
        <v>0</v>
      </c>
      <c r="J144" s="21" t="s">
        <v>155</v>
      </c>
    </row>
    <row r="145" s="4" customFormat="1" ht="38.25" spans="1:10">
      <c r="A145" s="10">
        <v>109</v>
      </c>
      <c r="B145" s="15" t="s">
        <v>156</v>
      </c>
      <c r="C145" s="33"/>
      <c r="D145" s="33"/>
      <c r="E145" s="33"/>
      <c r="F145" s="15" t="s">
        <v>100</v>
      </c>
      <c r="G145" s="17">
        <v>11</v>
      </c>
      <c r="H145" s="17"/>
      <c r="I145" s="17">
        <f t="shared" si="10"/>
        <v>0</v>
      </c>
      <c r="J145" s="21" t="s">
        <v>157</v>
      </c>
    </row>
    <row r="146" s="4" customFormat="1" ht="38.25" spans="1:10">
      <c r="A146" s="10">
        <v>110</v>
      </c>
      <c r="B146" s="15" t="s">
        <v>156</v>
      </c>
      <c r="C146" s="33"/>
      <c r="D146" s="33"/>
      <c r="E146" s="33"/>
      <c r="F146" s="15" t="s">
        <v>100</v>
      </c>
      <c r="G146" s="17">
        <v>3</v>
      </c>
      <c r="H146" s="17"/>
      <c r="I146" s="17">
        <f t="shared" si="10"/>
        <v>0</v>
      </c>
      <c r="J146" s="21" t="s">
        <v>158</v>
      </c>
    </row>
    <row r="147" s="4" customFormat="1" ht="38.25" spans="1:10">
      <c r="A147" s="10">
        <v>111</v>
      </c>
      <c r="B147" s="15" t="s">
        <v>156</v>
      </c>
      <c r="C147" s="33"/>
      <c r="D147" s="33"/>
      <c r="E147" s="33"/>
      <c r="F147" s="15" t="s">
        <v>100</v>
      </c>
      <c r="G147" s="17">
        <v>2</v>
      </c>
      <c r="H147" s="17"/>
      <c r="I147" s="17">
        <f t="shared" si="10"/>
        <v>0</v>
      </c>
      <c r="J147" s="21" t="s">
        <v>159</v>
      </c>
    </row>
    <row r="148" s="4" customFormat="1" ht="38.25" spans="1:10">
      <c r="A148" s="10">
        <v>112</v>
      </c>
      <c r="B148" s="15" t="s">
        <v>156</v>
      </c>
      <c r="C148" s="33"/>
      <c r="D148" s="33"/>
      <c r="E148" s="33"/>
      <c r="F148" s="15" t="s">
        <v>100</v>
      </c>
      <c r="G148" s="17">
        <v>5</v>
      </c>
      <c r="H148" s="17"/>
      <c r="I148" s="17">
        <f t="shared" si="10"/>
        <v>0</v>
      </c>
      <c r="J148" s="21" t="s">
        <v>160</v>
      </c>
    </row>
    <row r="149" s="4" customFormat="1" ht="38.25" spans="1:10">
      <c r="A149" s="10">
        <v>113</v>
      </c>
      <c r="B149" s="15" t="s">
        <v>156</v>
      </c>
      <c r="C149" s="33"/>
      <c r="D149" s="33"/>
      <c r="E149" s="33"/>
      <c r="F149" s="15" t="s">
        <v>100</v>
      </c>
      <c r="G149" s="17">
        <v>21</v>
      </c>
      <c r="H149" s="17"/>
      <c r="I149" s="17">
        <f t="shared" si="10"/>
        <v>0</v>
      </c>
      <c r="J149" s="21" t="s">
        <v>161</v>
      </c>
    </row>
    <row r="150" s="4" customFormat="1" ht="38.25" spans="1:10">
      <c r="A150" s="10">
        <v>114</v>
      </c>
      <c r="B150" s="15" t="s">
        <v>156</v>
      </c>
      <c r="C150" s="33"/>
      <c r="D150" s="33"/>
      <c r="E150" s="33"/>
      <c r="F150" s="15" t="s">
        <v>100</v>
      </c>
      <c r="G150" s="17">
        <v>1</v>
      </c>
      <c r="H150" s="17"/>
      <c r="I150" s="17">
        <f t="shared" si="10"/>
        <v>0</v>
      </c>
      <c r="J150" s="21" t="s">
        <v>162</v>
      </c>
    </row>
    <row r="151" s="4" customFormat="1" ht="38.25" spans="1:10">
      <c r="A151" s="10">
        <v>115</v>
      </c>
      <c r="B151" s="15" t="s">
        <v>156</v>
      </c>
      <c r="C151" s="33"/>
      <c r="D151" s="33"/>
      <c r="E151" s="33"/>
      <c r="F151" s="15" t="s">
        <v>100</v>
      </c>
      <c r="G151" s="17">
        <v>4</v>
      </c>
      <c r="H151" s="17"/>
      <c r="I151" s="17">
        <f t="shared" si="10"/>
        <v>0</v>
      </c>
      <c r="J151" s="21" t="s">
        <v>163</v>
      </c>
    </row>
    <row r="152" s="4" customFormat="1" ht="38.25" spans="1:10">
      <c r="A152" s="10">
        <v>116</v>
      </c>
      <c r="B152" s="15" t="s">
        <v>156</v>
      </c>
      <c r="C152" s="33"/>
      <c r="D152" s="33"/>
      <c r="E152" s="33"/>
      <c r="F152" s="15" t="s">
        <v>100</v>
      </c>
      <c r="G152" s="17">
        <v>9</v>
      </c>
      <c r="H152" s="17"/>
      <c r="I152" s="17">
        <f t="shared" si="10"/>
        <v>0</v>
      </c>
      <c r="J152" s="21" t="s">
        <v>164</v>
      </c>
    </row>
    <row r="153" s="4" customFormat="1" ht="38.25" spans="1:10">
      <c r="A153" s="10">
        <v>117</v>
      </c>
      <c r="B153" s="15" t="s">
        <v>156</v>
      </c>
      <c r="C153" s="33"/>
      <c r="D153" s="33"/>
      <c r="E153" s="33"/>
      <c r="F153" s="15" t="s">
        <v>100</v>
      </c>
      <c r="G153" s="17">
        <v>1</v>
      </c>
      <c r="H153" s="17"/>
      <c r="I153" s="17">
        <f t="shared" si="10"/>
        <v>0</v>
      </c>
      <c r="J153" s="21" t="s">
        <v>165</v>
      </c>
    </row>
    <row r="154" s="4" customFormat="1" ht="38.25" spans="1:10">
      <c r="A154" s="10">
        <v>118</v>
      </c>
      <c r="B154" s="46" t="s">
        <v>166</v>
      </c>
      <c r="C154" s="33"/>
      <c r="D154" s="33"/>
      <c r="E154" s="33"/>
      <c r="F154" s="15" t="s">
        <v>100</v>
      </c>
      <c r="G154" s="17">
        <v>4</v>
      </c>
      <c r="H154" s="17"/>
      <c r="I154" s="17">
        <f t="shared" si="10"/>
        <v>0</v>
      </c>
      <c r="J154" s="21" t="s">
        <v>167</v>
      </c>
    </row>
    <row r="155" s="4" customFormat="1" ht="51" spans="1:10">
      <c r="A155" s="10">
        <v>119</v>
      </c>
      <c r="B155" s="46" t="s">
        <v>168</v>
      </c>
      <c r="C155" s="33"/>
      <c r="D155" s="33"/>
      <c r="E155" s="33"/>
      <c r="F155" s="15" t="s">
        <v>100</v>
      </c>
      <c r="G155" s="17">
        <v>4</v>
      </c>
      <c r="H155" s="17"/>
      <c r="I155" s="17">
        <f t="shared" si="10"/>
        <v>0</v>
      </c>
      <c r="J155" s="21" t="s">
        <v>169</v>
      </c>
    </row>
    <row r="156" s="4" customFormat="1" ht="51" spans="1:10">
      <c r="A156" s="10">
        <v>120</v>
      </c>
      <c r="B156" s="46" t="s">
        <v>168</v>
      </c>
      <c r="C156" s="33"/>
      <c r="D156" s="33"/>
      <c r="E156" s="33"/>
      <c r="F156" s="15" t="s">
        <v>100</v>
      </c>
      <c r="G156" s="17">
        <v>4</v>
      </c>
      <c r="H156" s="17"/>
      <c r="I156" s="17">
        <f t="shared" si="10"/>
        <v>0</v>
      </c>
      <c r="J156" s="21" t="s">
        <v>170</v>
      </c>
    </row>
    <row r="157" s="4" customFormat="1" ht="51" spans="1:10">
      <c r="A157" s="10">
        <v>121</v>
      </c>
      <c r="B157" s="46" t="s">
        <v>168</v>
      </c>
      <c r="C157" s="33"/>
      <c r="D157" s="33"/>
      <c r="E157" s="33"/>
      <c r="F157" s="15" t="s">
        <v>100</v>
      </c>
      <c r="G157" s="17">
        <v>10</v>
      </c>
      <c r="H157" s="17"/>
      <c r="I157" s="17">
        <f t="shared" si="10"/>
        <v>0</v>
      </c>
      <c r="J157" s="21" t="s">
        <v>171</v>
      </c>
    </row>
    <row r="158" s="4" customFormat="1" ht="51" spans="1:10">
      <c r="A158" s="10">
        <v>122</v>
      </c>
      <c r="B158" s="46" t="s">
        <v>168</v>
      </c>
      <c r="C158" s="33"/>
      <c r="D158" s="33"/>
      <c r="E158" s="33"/>
      <c r="F158" s="15" t="s">
        <v>100</v>
      </c>
      <c r="G158" s="17">
        <v>2</v>
      </c>
      <c r="H158" s="17"/>
      <c r="I158" s="17">
        <f t="shared" si="10"/>
        <v>0</v>
      </c>
      <c r="J158" s="21" t="s">
        <v>172</v>
      </c>
    </row>
    <row r="159" s="4" customFormat="1" ht="38.25" spans="1:10">
      <c r="A159" s="10">
        <v>123</v>
      </c>
      <c r="B159" s="46" t="s">
        <v>173</v>
      </c>
      <c r="C159" s="33"/>
      <c r="D159" s="33"/>
      <c r="E159" s="33"/>
      <c r="F159" s="15" t="s">
        <v>100</v>
      </c>
      <c r="G159" s="17">
        <v>2</v>
      </c>
      <c r="H159" s="17"/>
      <c r="I159" s="17">
        <f t="shared" si="10"/>
        <v>0</v>
      </c>
      <c r="J159" s="21" t="s">
        <v>174</v>
      </c>
    </row>
    <row r="160" s="4" customFormat="1" ht="38.25" spans="1:10">
      <c r="A160" s="10">
        <v>124</v>
      </c>
      <c r="B160" s="46" t="s">
        <v>173</v>
      </c>
      <c r="C160" s="33"/>
      <c r="D160" s="33"/>
      <c r="E160" s="33"/>
      <c r="F160" s="15" t="s">
        <v>100</v>
      </c>
      <c r="G160" s="17">
        <v>2</v>
      </c>
      <c r="H160" s="17"/>
      <c r="I160" s="17">
        <f t="shared" si="10"/>
        <v>0</v>
      </c>
      <c r="J160" s="21" t="s">
        <v>175</v>
      </c>
    </row>
    <row r="161" s="4" customFormat="1" ht="38.25" spans="1:10">
      <c r="A161" s="10">
        <v>125</v>
      </c>
      <c r="B161" s="46" t="s">
        <v>176</v>
      </c>
      <c r="C161" s="33"/>
      <c r="D161" s="33"/>
      <c r="E161" s="33"/>
      <c r="F161" s="15" t="s">
        <v>100</v>
      </c>
      <c r="G161" s="17">
        <v>6</v>
      </c>
      <c r="H161" s="17"/>
      <c r="I161" s="17">
        <f t="shared" si="10"/>
        <v>0</v>
      </c>
      <c r="J161" s="21" t="s">
        <v>177</v>
      </c>
    </row>
    <row r="162" s="4" customFormat="1" ht="63.75" spans="1:10">
      <c r="A162" s="10">
        <v>126</v>
      </c>
      <c r="B162" s="46" t="s">
        <v>173</v>
      </c>
      <c r="C162" s="33"/>
      <c r="D162" s="33"/>
      <c r="E162" s="33"/>
      <c r="F162" s="15" t="s">
        <v>100</v>
      </c>
      <c r="G162" s="17">
        <v>3</v>
      </c>
      <c r="H162" s="17"/>
      <c r="I162" s="17">
        <f t="shared" si="10"/>
        <v>0</v>
      </c>
      <c r="J162" s="21" t="s">
        <v>178</v>
      </c>
    </row>
    <row r="163" s="4" customFormat="1" ht="38.25" spans="1:10">
      <c r="A163" s="10">
        <v>127</v>
      </c>
      <c r="B163" s="47" t="s">
        <v>179</v>
      </c>
      <c r="C163" s="33"/>
      <c r="D163" s="33"/>
      <c r="E163" s="33"/>
      <c r="F163" s="48" t="s">
        <v>100</v>
      </c>
      <c r="G163" s="17">
        <v>1</v>
      </c>
      <c r="H163" s="17"/>
      <c r="I163" s="17">
        <f t="shared" si="10"/>
        <v>0</v>
      </c>
      <c r="J163" s="21" t="s">
        <v>180</v>
      </c>
    </row>
    <row r="164" s="4" customFormat="1" ht="38.25" spans="1:10">
      <c r="A164" s="10">
        <v>128</v>
      </c>
      <c r="B164" s="47" t="s">
        <v>179</v>
      </c>
      <c r="C164" s="33"/>
      <c r="D164" s="33"/>
      <c r="E164" s="33"/>
      <c r="F164" s="48" t="s">
        <v>100</v>
      </c>
      <c r="G164" s="49">
        <v>1</v>
      </c>
      <c r="H164" s="17"/>
      <c r="I164" s="17">
        <f t="shared" si="10"/>
        <v>0</v>
      </c>
      <c r="J164" s="21" t="s">
        <v>181</v>
      </c>
    </row>
    <row r="165" s="4" customFormat="1" ht="38.25" spans="1:10">
      <c r="A165" s="10">
        <v>129</v>
      </c>
      <c r="B165" s="15" t="s">
        <v>179</v>
      </c>
      <c r="C165" s="33"/>
      <c r="D165" s="33"/>
      <c r="E165" s="33"/>
      <c r="F165" s="48" t="s">
        <v>100</v>
      </c>
      <c r="G165" s="49">
        <v>1</v>
      </c>
      <c r="H165" s="17"/>
      <c r="I165" s="17">
        <f t="shared" ref="I165:I182" si="11">G165*H165</f>
        <v>0</v>
      </c>
      <c r="J165" s="21" t="s">
        <v>182</v>
      </c>
    </row>
    <row r="166" s="4" customFormat="1" ht="38.25" spans="1:10">
      <c r="A166" s="10">
        <v>130</v>
      </c>
      <c r="B166" s="47" t="s">
        <v>179</v>
      </c>
      <c r="C166" s="33"/>
      <c r="D166" s="33"/>
      <c r="E166" s="33"/>
      <c r="F166" s="48" t="s">
        <v>100</v>
      </c>
      <c r="G166" s="17">
        <v>1</v>
      </c>
      <c r="H166" s="17"/>
      <c r="I166" s="17">
        <f t="shared" si="11"/>
        <v>0</v>
      </c>
      <c r="J166" s="21" t="s">
        <v>183</v>
      </c>
    </row>
    <row r="167" s="4" customFormat="1" ht="38.25" spans="1:10">
      <c r="A167" s="10">
        <v>131</v>
      </c>
      <c r="B167" s="37" t="s">
        <v>184</v>
      </c>
      <c r="C167" s="33"/>
      <c r="D167" s="33"/>
      <c r="E167" s="33"/>
      <c r="F167" s="50" t="s">
        <v>100</v>
      </c>
      <c r="G167" s="17">
        <v>84</v>
      </c>
      <c r="H167" s="17"/>
      <c r="I167" s="17">
        <f t="shared" si="11"/>
        <v>0</v>
      </c>
      <c r="J167" s="45" t="s">
        <v>185</v>
      </c>
    </row>
    <row r="168" s="4" customFormat="1" ht="38.25" spans="1:10">
      <c r="A168" s="10">
        <v>132</v>
      </c>
      <c r="B168" s="50" t="s">
        <v>186</v>
      </c>
      <c r="C168" s="33"/>
      <c r="D168" s="33"/>
      <c r="E168" s="33"/>
      <c r="F168" s="50" t="s">
        <v>100</v>
      </c>
      <c r="G168" s="17">
        <v>42</v>
      </c>
      <c r="H168" s="17"/>
      <c r="I168" s="17">
        <f t="shared" si="11"/>
        <v>0</v>
      </c>
      <c r="J168" s="45" t="s">
        <v>187</v>
      </c>
    </row>
    <row r="169" s="4" customFormat="1" ht="38.25" spans="1:10">
      <c r="A169" s="10">
        <v>133</v>
      </c>
      <c r="B169" s="15" t="s">
        <v>188</v>
      </c>
      <c r="C169" s="33"/>
      <c r="D169" s="33"/>
      <c r="E169" s="33"/>
      <c r="F169" s="48" t="s">
        <v>100</v>
      </c>
      <c r="G169" s="17">
        <v>1</v>
      </c>
      <c r="H169" s="17"/>
      <c r="I169" s="17">
        <f t="shared" si="11"/>
        <v>0</v>
      </c>
      <c r="J169" s="21" t="s">
        <v>189</v>
      </c>
    </row>
    <row r="170" s="4" customFormat="1" ht="38.25" spans="1:10">
      <c r="A170" s="10">
        <v>134</v>
      </c>
      <c r="B170" s="15" t="s">
        <v>188</v>
      </c>
      <c r="C170" s="33"/>
      <c r="D170" s="33"/>
      <c r="E170" s="33"/>
      <c r="F170" s="48" t="s">
        <v>100</v>
      </c>
      <c r="G170" s="17">
        <v>1</v>
      </c>
      <c r="H170" s="17"/>
      <c r="I170" s="17">
        <f t="shared" si="11"/>
        <v>0</v>
      </c>
      <c r="J170" s="21" t="s">
        <v>190</v>
      </c>
    </row>
    <row r="171" s="4" customFormat="1" ht="38.25" spans="1:10">
      <c r="A171" s="10">
        <v>135</v>
      </c>
      <c r="B171" s="15" t="s">
        <v>188</v>
      </c>
      <c r="C171" s="33"/>
      <c r="D171" s="33"/>
      <c r="E171" s="33"/>
      <c r="F171" s="48" t="s">
        <v>100</v>
      </c>
      <c r="G171" s="49">
        <v>1</v>
      </c>
      <c r="H171" s="17"/>
      <c r="I171" s="17">
        <f t="shared" si="11"/>
        <v>0</v>
      </c>
      <c r="J171" s="21" t="s">
        <v>191</v>
      </c>
    </row>
    <row r="172" s="4" customFormat="1" ht="38.25" spans="1:10">
      <c r="A172" s="10">
        <v>136</v>
      </c>
      <c r="B172" s="15" t="s">
        <v>188</v>
      </c>
      <c r="C172" s="33"/>
      <c r="D172" s="33"/>
      <c r="E172" s="33"/>
      <c r="F172" s="15" t="s">
        <v>100</v>
      </c>
      <c r="G172" s="17">
        <v>1</v>
      </c>
      <c r="H172" s="17"/>
      <c r="I172" s="17">
        <f t="shared" si="11"/>
        <v>0</v>
      </c>
      <c r="J172" s="21" t="s">
        <v>192</v>
      </c>
    </row>
    <row r="173" s="4" customFormat="1" ht="38.25" spans="1:10">
      <c r="A173" s="10">
        <v>137</v>
      </c>
      <c r="B173" s="15" t="s">
        <v>188</v>
      </c>
      <c r="C173" s="33"/>
      <c r="D173" s="33"/>
      <c r="E173" s="33"/>
      <c r="F173" s="15" t="s">
        <v>100</v>
      </c>
      <c r="G173" s="17">
        <v>2</v>
      </c>
      <c r="H173" s="17"/>
      <c r="I173" s="17">
        <f t="shared" si="11"/>
        <v>0</v>
      </c>
      <c r="J173" s="21" t="s">
        <v>193</v>
      </c>
    </row>
    <row r="174" s="4" customFormat="1" ht="25.5" spans="1:10">
      <c r="A174" s="10">
        <v>138</v>
      </c>
      <c r="B174" s="15" t="s">
        <v>194</v>
      </c>
      <c r="C174" s="33"/>
      <c r="D174" s="33"/>
      <c r="E174" s="33"/>
      <c r="F174" s="15" t="s">
        <v>100</v>
      </c>
      <c r="G174" s="35">
        <v>1</v>
      </c>
      <c r="H174" s="17"/>
      <c r="I174" s="17">
        <f t="shared" si="11"/>
        <v>0</v>
      </c>
      <c r="J174" s="21" t="s">
        <v>195</v>
      </c>
    </row>
    <row r="175" s="4" customFormat="1" ht="25.5" spans="1:10">
      <c r="A175" s="10">
        <v>139</v>
      </c>
      <c r="B175" s="15" t="s">
        <v>194</v>
      </c>
      <c r="C175" s="33"/>
      <c r="D175" s="33"/>
      <c r="E175" s="33"/>
      <c r="F175" s="15" t="s">
        <v>100</v>
      </c>
      <c r="G175" s="35">
        <v>1</v>
      </c>
      <c r="H175" s="17"/>
      <c r="I175" s="17">
        <f t="shared" si="11"/>
        <v>0</v>
      </c>
      <c r="J175" s="21" t="s">
        <v>196</v>
      </c>
    </row>
    <row r="176" s="4" customFormat="1" ht="38.25" spans="1:10">
      <c r="A176" s="10">
        <v>140</v>
      </c>
      <c r="B176" s="37" t="s">
        <v>197</v>
      </c>
      <c r="C176" s="33"/>
      <c r="D176" s="33"/>
      <c r="E176" s="33"/>
      <c r="F176" s="37" t="s">
        <v>100</v>
      </c>
      <c r="G176" s="17">
        <v>2</v>
      </c>
      <c r="H176" s="17"/>
      <c r="I176" s="17">
        <f t="shared" si="11"/>
        <v>0</v>
      </c>
      <c r="J176" s="45" t="s">
        <v>198</v>
      </c>
    </row>
    <row r="177" s="4" customFormat="1" ht="25.5" spans="1:10">
      <c r="A177" s="10">
        <v>141</v>
      </c>
      <c r="B177" s="37" t="s">
        <v>199</v>
      </c>
      <c r="C177" s="33"/>
      <c r="D177" s="33"/>
      <c r="E177" s="33"/>
      <c r="F177" s="37" t="s">
        <v>100</v>
      </c>
      <c r="G177" s="17">
        <v>2</v>
      </c>
      <c r="H177" s="17"/>
      <c r="I177" s="17">
        <f t="shared" si="11"/>
        <v>0</v>
      </c>
      <c r="J177" s="45" t="s">
        <v>200</v>
      </c>
    </row>
    <row r="178" s="4" customFormat="1" ht="25.5" spans="1:10">
      <c r="A178" s="10">
        <v>142</v>
      </c>
      <c r="B178" s="37" t="s">
        <v>201</v>
      </c>
      <c r="C178" s="33"/>
      <c r="D178" s="33"/>
      <c r="E178" s="33"/>
      <c r="F178" s="37" t="s">
        <v>100</v>
      </c>
      <c r="G178" s="17">
        <v>9</v>
      </c>
      <c r="H178" s="17"/>
      <c r="I178" s="17">
        <f t="shared" si="11"/>
        <v>0</v>
      </c>
      <c r="J178" s="45" t="s">
        <v>202</v>
      </c>
    </row>
    <row r="179" s="4" customFormat="1" ht="25.5" spans="1:10">
      <c r="A179" s="10">
        <v>143</v>
      </c>
      <c r="B179" s="37" t="s">
        <v>203</v>
      </c>
      <c r="C179" s="33"/>
      <c r="D179" s="33"/>
      <c r="E179" s="33"/>
      <c r="F179" s="37" t="s">
        <v>100</v>
      </c>
      <c r="G179" s="17">
        <v>1</v>
      </c>
      <c r="H179" s="17"/>
      <c r="I179" s="17">
        <f t="shared" si="11"/>
        <v>0</v>
      </c>
      <c r="J179" s="45" t="s">
        <v>204</v>
      </c>
    </row>
    <row r="180" s="4" customFormat="1" ht="25.5" spans="1:10">
      <c r="A180" s="10">
        <v>144</v>
      </c>
      <c r="B180" s="37" t="s">
        <v>205</v>
      </c>
      <c r="C180" s="33"/>
      <c r="D180" s="33"/>
      <c r="E180" s="33"/>
      <c r="F180" s="37" t="s">
        <v>100</v>
      </c>
      <c r="G180" s="17">
        <v>2</v>
      </c>
      <c r="H180" s="17"/>
      <c r="I180" s="17">
        <f t="shared" si="11"/>
        <v>0</v>
      </c>
      <c r="J180" s="45" t="s">
        <v>206</v>
      </c>
    </row>
    <row r="181" s="4" customFormat="1" ht="25.5" spans="1:10">
      <c r="A181" s="10">
        <v>145</v>
      </c>
      <c r="B181" s="37" t="s">
        <v>207</v>
      </c>
      <c r="C181" s="33"/>
      <c r="D181" s="33"/>
      <c r="E181" s="33"/>
      <c r="F181" s="37" t="s">
        <v>100</v>
      </c>
      <c r="G181" s="17">
        <v>7</v>
      </c>
      <c r="H181" s="17"/>
      <c r="I181" s="17">
        <f t="shared" si="11"/>
        <v>0</v>
      </c>
      <c r="J181" s="45" t="s">
        <v>208</v>
      </c>
    </row>
    <row r="182" s="2" customFormat="1" ht="54" spans="1:10">
      <c r="A182" s="10">
        <v>146</v>
      </c>
      <c r="B182" s="33" t="s">
        <v>209</v>
      </c>
      <c r="C182" s="33"/>
      <c r="D182" s="33"/>
      <c r="E182" s="33"/>
      <c r="F182" s="33" t="s">
        <v>58</v>
      </c>
      <c r="G182" s="33">
        <v>1</v>
      </c>
      <c r="H182" s="33"/>
      <c r="I182" s="17">
        <f t="shared" si="11"/>
        <v>0</v>
      </c>
      <c r="J182" s="33" t="s">
        <v>210</v>
      </c>
    </row>
    <row r="183" s="3" customFormat="1" ht="29" customHeight="1" spans="1:10">
      <c r="A183" s="26"/>
      <c r="B183" s="26"/>
      <c r="C183" s="51"/>
      <c r="D183" s="51"/>
      <c r="E183" s="51"/>
      <c r="F183" s="26"/>
      <c r="G183" s="26" t="s">
        <v>81</v>
      </c>
      <c r="H183" s="27"/>
      <c r="I183" s="27">
        <f>SUM(I97:I182)</f>
        <v>0</v>
      </c>
      <c r="J183" s="26"/>
    </row>
    <row r="184" s="2" customFormat="1" ht="18.75" spans="1:10">
      <c r="A184" s="28" t="s">
        <v>211</v>
      </c>
      <c r="B184" s="29" t="s">
        <v>10</v>
      </c>
      <c r="C184" s="30"/>
      <c r="D184" s="30"/>
      <c r="E184" s="30"/>
      <c r="F184" s="30"/>
      <c r="G184" s="30"/>
      <c r="H184" s="31"/>
      <c r="I184" s="31"/>
      <c r="J184" s="41"/>
    </row>
    <row r="185" s="2" customFormat="1" ht="102" spans="1:10">
      <c r="A185" s="15">
        <v>147</v>
      </c>
      <c r="B185" s="15" t="s">
        <v>212</v>
      </c>
      <c r="C185" s="33"/>
      <c r="D185" s="33"/>
      <c r="E185" s="33"/>
      <c r="F185" s="15" t="s">
        <v>127</v>
      </c>
      <c r="G185" s="17">
        <v>430.2</v>
      </c>
      <c r="H185" s="17"/>
      <c r="I185" s="17">
        <f t="shared" ref="I185:I193" si="12">G185*H185</f>
        <v>0</v>
      </c>
      <c r="J185" s="21" t="s">
        <v>213</v>
      </c>
    </row>
    <row r="186" s="2" customFormat="1" ht="114.75" spans="1:10">
      <c r="A186" s="15">
        <v>148</v>
      </c>
      <c r="B186" s="15" t="s">
        <v>214</v>
      </c>
      <c r="C186" s="33"/>
      <c r="D186" s="33"/>
      <c r="E186" s="33"/>
      <c r="F186" s="15" t="s">
        <v>127</v>
      </c>
      <c r="G186" s="17">
        <v>195.2</v>
      </c>
      <c r="H186" s="17"/>
      <c r="I186" s="17">
        <f t="shared" si="12"/>
        <v>0</v>
      </c>
      <c r="J186" s="21" t="s">
        <v>215</v>
      </c>
    </row>
    <row r="187" s="2" customFormat="1" ht="89.25" spans="1:10">
      <c r="A187" s="15">
        <v>149</v>
      </c>
      <c r="B187" s="15" t="s">
        <v>216</v>
      </c>
      <c r="C187" s="33"/>
      <c r="D187" s="33"/>
      <c r="E187" s="33"/>
      <c r="F187" s="15" t="s">
        <v>127</v>
      </c>
      <c r="G187" s="17">
        <v>119.6</v>
      </c>
      <c r="H187" s="17"/>
      <c r="I187" s="17">
        <f t="shared" si="12"/>
        <v>0</v>
      </c>
      <c r="J187" s="21" t="s">
        <v>217</v>
      </c>
    </row>
    <row r="188" s="2" customFormat="1" ht="89.25" spans="1:10">
      <c r="A188" s="15">
        <v>150</v>
      </c>
      <c r="B188" s="15" t="s">
        <v>216</v>
      </c>
      <c r="C188" s="33"/>
      <c r="D188" s="33"/>
      <c r="E188" s="33"/>
      <c r="F188" s="15" t="s">
        <v>127</v>
      </c>
      <c r="G188" s="17">
        <v>80.4</v>
      </c>
      <c r="H188" s="17"/>
      <c r="I188" s="17">
        <f t="shared" si="12"/>
        <v>0</v>
      </c>
      <c r="J188" s="21" t="s">
        <v>218</v>
      </c>
    </row>
    <row r="189" s="2" customFormat="1" ht="102" spans="1:10">
      <c r="A189" s="15">
        <v>151</v>
      </c>
      <c r="B189" s="15" t="s">
        <v>216</v>
      </c>
      <c r="C189" s="33"/>
      <c r="D189" s="33"/>
      <c r="E189" s="33"/>
      <c r="F189" s="15" t="s">
        <v>127</v>
      </c>
      <c r="G189" s="17">
        <v>80.4</v>
      </c>
      <c r="H189" s="33"/>
      <c r="I189" s="17">
        <f t="shared" si="12"/>
        <v>0</v>
      </c>
      <c r="J189" s="21" t="s">
        <v>219</v>
      </c>
    </row>
    <row r="190" s="2" customFormat="1" ht="63.75" spans="1:10">
      <c r="A190" s="15">
        <v>152</v>
      </c>
      <c r="B190" s="15" t="s">
        <v>220</v>
      </c>
      <c r="C190" s="33"/>
      <c r="D190" s="33"/>
      <c r="E190" s="33"/>
      <c r="F190" s="15" t="s">
        <v>108</v>
      </c>
      <c r="G190" s="17">
        <v>13</v>
      </c>
      <c r="H190" s="17"/>
      <c r="I190" s="17">
        <f t="shared" si="12"/>
        <v>0</v>
      </c>
      <c r="J190" s="21" t="s">
        <v>221</v>
      </c>
    </row>
    <row r="191" s="2" customFormat="1" ht="102" spans="1:10">
      <c r="A191" s="15">
        <v>153</v>
      </c>
      <c r="B191" s="15" t="s">
        <v>222</v>
      </c>
      <c r="C191" s="33"/>
      <c r="D191" s="33"/>
      <c r="E191" s="33"/>
      <c r="F191" s="15" t="s">
        <v>223</v>
      </c>
      <c r="G191" s="17">
        <v>19</v>
      </c>
      <c r="H191" s="17"/>
      <c r="I191" s="17">
        <f t="shared" si="12"/>
        <v>0</v>
      </c>
      <c r="J191" s="21" t="s">
        <v>224</v>
      </c>
    </row>
    <row r="192" s="2" customFormat="1" ht="102" spans="1:10">
      <c r="A192" s="15">
        <v>154</v>
      </c>
      <c r="B192" s="15" t="s">
        <v>222</v>
      </c>
      <c r="C192" s="33"/>
      <c r="D192" s="33"/>
      <c r="E192" s="33"/>
      <c r="F192" s="15" t="s">
        <v>223</v>
      </c>
      <c r="G192" s="17">
        <v>1</v>
      </c>
      <c r="H192" s="17"/>
      <c r="I192" s="17">
        <f t="shared" si="12"/>
        <v>0</v>
      </c>
      <c r="J192" s="21" t="s">
        <v>225</v>
      </c>
    </row>
    <row r="193" s="2" customFormat="1" ht="25.5" spans="1:10">
      <c r="A193" s="15">
        <v>155</v>
      </c>
      <c r="B193" s="15" t="s">
        <v>226</v>
      </c>
      <c r="C193" s="33"/>
      <c r="D193" s="33"/>
      <c r="E193" s="33"/>
      <c r="F193" s="15" t="s">
        <v>223</v>
      </c>
      <c r="G193" s="17">
        <v>1</v>
      </c>
      <c r="H193" s="17"/>
      <c r="I193" s="17">
        <f t="shared" si="12"/>
        <v>0</v>
      </c>
      <c r="J193" s="21" t="s">
        <v>227</v>
      </c>
    </row>
    <row r="194" s="2" customFormat="1" ht="51" spans="1:10">
      <c r="A194" s="15">
        <v>156</v>
      </c>
      <c r="B194" s="15" t="s">
        <v>228</v>
      </c>
      <c r="C194" s="33"/>
      <c r="D194" s="33"/>
      <c r="E194" s="33"/>
      <c r="F194" s="15" t="s">
        <v>127</v>
      </c>
      <c r="G194" s="17">
        <v>8.3</v>
      </c>
      <c r="H194" s="33"/>
      <c r="I194" s="17">
        <f t="shared" ref="I194:I218" si="13">G194*H194</f>
        <v>0</v>
      </c>
      <c r="J194" s="21" t="s">
        <v>229</v>
      </c>
    </row>
    <row r="195" s="2" customFormat="1" ht="63.75" spans="1:10">
      <c r="A195" s="15">
        <v>157</v>
      </c>
      <c r="B195" s="37" t="s">
        <v>230</v>
      </c>
      <c r="C195" s="33"/>
      <c r="D195" s="33"/>
      <c r="E195" s="33"/>
      <c r="F195" s="37" t="s">
        <v>108</v>
      </c>
      <c r="G195" s="36">
        <v>99.552</v>
      </c>
      <c r="H195" s="17"/>
      <c r="I195" s="17">
        <f t="shared" si="13"/>
        <v>0</v>
      </c>
      <c r="J195" s="45" t="s">
        <v>231</v>
      </c>
    </row>
    <row r="196" s="2" customFormat="1" ht="63.75" spans="1:10">
      <c r="A196" s="15">
        <v>158</v>
      </c>
      <c r="B196" s="37" t="s">
        <v>230</v>
      </c>
      <c r="C196" s="33"/>
      <c r="D196" s="33"/>
      <c r="E196" s="33"/>
      <c r="F196" s="37" t="s">
        <v>108</v>
      </c>
      <c r="G196" s="36">
        <v>51.264</v>
      </c>
      <c r="H196" s="17"/>
      <c r="I196" s="17">
        <f t="shared" si="13"/>
        <v>0</v>
      </c>
      <c r="J196" s="45" t="s">
        <v>232</v>
      </c>
    </row>
    <row r="197" s="2" customFormat="1" ht="51" spans="1:10">
      <c r="A197" s="15">
        <v>159</v>
      </c>
      <c r="B197" s="37" t="s">
        <v>112</v>
      </c>
      <c r="C197" s="33"/>
      <c r="D197" s="33"/>
      <c r="E197" s="33"/>
      <c r="F197" s="37" t="s">
        <v>108</v>
      </c>
      <c r="G197" s="36">
        <v>99.552</v>
      </c>
      <c r="H197" s="17"/>
      <c r="I197" s="17">
        <f t="shared" si="13"/>
        <v>0</v>
      </c>
      <c r="J197" s="45" t="s">
        <v>113</v>
      </c>
    </row>
    <row r="198" s="2" customFormat="1" ht="51" spans="1:10">
      <c r="A198" s="15">
        <v>160</v>
      </c>
      <c r="B198" s="37" t="s">
        <v>112</v>
      </c>
      <c r="C198" s="33"/>
      <c r="D198" s="33"/>
      <c r="E198" s="33"/>
      <c r="F198" s="37" t="s">
        <v>108</v>
      </c>
      <c r="G198" s="36">
        <v>51.264</v>
      </c>
      <c r="H198" s="17"/>
      <c r="I198" s="17">
        <f t="shared" si="13"/>
        <v>0</v>
      </c>
      <c r="J198" s="45" t="s">
        <v>115</v>
      </c>
    </row>
    <row r="199" s="2" customFormat="1" ht="114.75" spans="1:10">
      <c r="A199" s="15">
        <v>161</v>
      </c>
      <c r="B199" s="52" t="s">
        <v>233</v>
      </c>
      <c r="C199" s="33"/>
      <c r="D199" s="33"/>
      <c r="E199" s="33"/>
      <c r="F199" s="52" t="s">
        <v>108</v>
      </c>
      <c r="G199" s="52">
        <f>11+3</f>
        <v>14</v>
      </c>
      <c r="H199" s="33"/>
      <c r="I199" s="17">
        <f t="shared" si="13"/>
        <v>0</v>
      </c>
      <c r="J199" s="65" t="s">
        <v>234</v>
      </c>
    </row>
    <row r="200" s="2" customFormat="1" ht="63.75" spans="1:10">
      <c r="A200" s="15">
        <v>162</v>
      </c>
      <c r="B200" s="15" t="s">
        <v>235</v>
      </c>
      <c r="C200" s="33"/>
      <c r="D200" s="33"/>
      <c r="E200" s="33"/>
      <c r="F200" s="53" t="s">
        <v>108</v>
      </c>
      <c r="G200" s="54">
        <f>67</f>
        <v>67</v>
      </c>
      <c r="H200" s="17"/>
      <c r="I200" s="17">
        <f t="shared" si="13"/>
        <v>0</v>
      </c>
      <c r="J200" s="66" t="s">
        <v>236</v>
      </c>
    </row>
    <row r="201" s="2" customFormat="1" ht="63.75" spans="1:10">
      <c r="A201" s="15">
        <v>163</v>
      </c>
      <c r="B201" s="15" t="s">
        <v>235</v>
      </c>
      <c r="C201" s="33"/>
      <c r="D201" s="33"/>
      <c r="E201" s="33"/>
      <c r="F201" s="53" t="s">
        <v>108</v>
      </c>
      <c r="G201" s="54">
        <v>29</v>
      </c>
      <c r="H201" s="17"/>
      <c r="I201" s="17">
        <f t="shared" si="13"/>
        <v>0</v>
      </c>
      <c r="J201" s="66" t="s">
        <v>237</v>
      </c>
    </row>
    <row r="202" s="2" customFormat="1" ht="51" spans="1:10">
      <c r="A202" s="15">
        <v>164</v>
      </c>
      <c r="B202" s="15" t="s">
        <v>235</v>
      </c>
      <c r="C202" s="33"/>
      <c r="D202" s="33"/>
      <c r="E202" s="33"/>
      <c r="F202" s="53" t="s">
        <v>108</v>
      </c>
      <c r="G202" s="54">
        <v>26</v>
      </c>
      <c r="H202" s="17"/>
      <c r="I202" s="17">
        <f t="shared" si="13"/>
        <v>0</v>
      </c>
      <c r="J202" s="66" t="s">
        <v>238</v>
      </c>
    </row>
    <row r="203" s="2" customFormat="1" ht="114.75" spans="1:10">
      <c r="A203" s="15">
        <v>165</v>
      </c>
      <c r="B203" s="52" t="s">
        <v>233</v>
      </c>
      <c r="C203" s="33"/>
      <c r="D203" s="33"/>
      <c r="E203" s="33"/>
      <c r="F203" s="52" t="s">
        <v>108</v>
      </c>
      <c r="G203" s="52">
        <v>3</v>
      </c>
      <c r="H203" s="17"/>
      <c r="I203" s="17">
        <f t="shared" si="13"/>
        <v>0</v>
      </c>
      <c r="J203" s="65" t="s">
        <v>239</v>
      </c>
    </row>
    <row r="204" s="2" customFormat="1" ht="38.25" spans="1:10">
      <c r="A204" s="15">
        <v>166</v>
      </c>
      <c r="B204" s="15" t="s">
        <v>240</v>
      </c>
      <c r="C204" s="33"/>
      <c r="D204" s="33"/>
      <c r="E204" s="33"/>
      <c r="F204" s="53" t="s">
        <v>58</v>
      </c>
      <c r="G204" s="54">
        <f>9-2</f>
        <v>7</v>
      </c>
      <c r="H204" s="33"/>
      <c r="I204" s="17">
        <f t="shared" si="13"/>
        <v>0</v>
      </c>
      <c r="J204" s="66" t="s">
        <v>241</v>
      </c>
    </row>
    <row r="205" s="2" customFormat="1" ht="38.25" spans="1:10">
      <c r="A205" s="15">
        <v>167</v>
      </c>
      <c r="B205" s="15" t="s">
        <v>240</v>
      </c>
      <c r="C205" s="33"/>
      <c r="D205" s="33"/>
      <c r="E205" s="33"/>
      <c r="F205" s="53" t="s">
        <v>58</v>
      </c>
      <c r="G205" s="54">
        <v>5</v>
      </c>
      <c r="H205" s="17"/>
      <c r="I205" s="17">
        <f t="shared" si="13"/>
        <v>0</v>
      </c>
      <c r="J205" s="66" t="s">
        <v>242</v>
      </c>
    </row>
    <row r="206" s="2" customFormat="1" ht="38.25" spans="1:10">
      <c r="A206" s="15">
        <v>168</v>
      </c>
      <c r="B206" s="15" t="s">
        <v>240</v>
      </c>
      <c r="C206" s="33"/>
      <c r="D206" s="33"/>
      <c r="E206" s="33"/>
      <c r="F206" s="53" t="s">
        <v>58</v>
      </c>
      <c r="G206" s="54">
        <v>5</v>
      </c>
      <c r="H206" s="17"/>
      <c r="I206" s="17">
        <f t="shared" si="13"/>
        <v>0</v>
      </c>
      <c r="J206" s="66" t="s">
        <v>243</v>
      </c>
    </row>
    <row r="207" s="2" customFormat="1" ht="38.25" spans="1:10">
      <c r="A207" s="15">
        <v>169</v>
      </c>
      <c r="B207" s="15" t="s">
        <v>240</v>
      </c>
      <c r="C207" s="33"/>
      <c r="D207" s="33"/>
      <c r="E207" s="33"/>
      <c r="F207" s="53" t="s">
        <v>58</v>
      </c>
      <c r="G207" s="54">
        <v>5</v>
      </c>
      <c r="H207" s="17"/>
      <c r="I207" s="17">
        <f t="shared" si="13"/>
        <v>0</v>
      </c>
      <c r="J207" s="66" t="s">
        <v>244</v>
      </c>
    </row>
    <row r="208" s="2" customFormat="1" ht="51" spans="1:10">
      <c r="A208" s="15">
        <v>170</v>
      </c>
      <c r="B208" s="15" t="s">
        <v>235</v>
      </c>
      <c r="C208" s="33"/>
      <c r="D208" s="33"/>
      <c r="E208" s="33"/>
      <c r="F208" s="53" t="s">
        <v>108</v>
      </c>
      <c r="G208" s="54">
        <v>18</v>
      </c>
      <c r="H208" s="17"/>
      <c r="I208" s="17">
        <f t="shared" si="13"/>
        <v>0</v>
      </c>
      <c r="J208" s="66" t="s">
        <v>245</v>
      </c>
    </row>
    <row r="209" s="2" customFormat="1" ht="51" spans="1:10">
      <c r="A209" s="15">
        <v>171</v>
      </c>
      <c r="B209" s="15" t="s">
        <v>235</v>
      </c>
      <c r="C209" s="33"/>
      <c r="D209" s="33"/>
      <c r="E209" s="33"/>
      <c r="F209" s="53" t="s">
        <v>108</v>
      </c>
      <c r="G209" s="54">
        <v>62</v>
      </c>
      <c r="H209" s="33"/>
      <c r="I209" s="17">
        <f t="shared" si="13"/>
        <v>0</v>
      </c>
      <c r="J209" s="66" t="s">
        <v>246</v>
      </c>
    </row>
    <row r="210" s="2" customFormat="1" ht="63.75" spans="1:10">
      <c r="A210" s="15">
        <v>172</v>
      </c>
      <c r="B210" s="15" t="s">
        <v>247</v>
      </c>
      <c r="C210" s="33"/>
      <c r="D210" s="33"/>
      <c r="E210" s="33"/>
      <c r="F210" s="15" t="s">
        <v>108</v>
      </c>
      <c r="G210" s="17">
        <v>74.32</v>
      </c>
      <c r="H210" s="17"/>
      <c r="I210" s="17">
        <f t="shared" si="13"/>
        <v>0</v>
      </c>
      <c r="J210" s="21" t="s">
        <v>248</v>
      </c>
    </row>
    <row r="211" s="2" customFormat="1" ht="63.75" spans="1:10">
      <c r="A211" s="15">
        <v>173</v>
      </c>
      <c r="B211" s="15" t="s">
        <v>247</v>
      </c>
      <c r="C211" s="33"/>
      <c r="D211" s="33"/>
      <c r="E211" s="33"/>
      <c r="F211" s="15" t="s">
        <v>108</v>
      </c>
      <c r="G211" s="17">
        <v>733.85</v>
      </c>
      <c r="H211" s="17"/>
      <c r="I211" s="17">
        <f t="shared" si="13"/>
        <v>0</v>
      </c>
      <c r="J211" s="21" t="s">
        <v>249</v>
      </c>
    </row>
    <row r="212" s="2" customFormat="1" ht="63.75" spans="1:10">
      <c r="A212" s="15">
        <v>174</v>
      </c>
      <c r="B212" s="15" t="s">
        <v>247</v>
      </c>
      <c r="C212" s="33"/>
      <c r="D212" s="33"/>
      <c r="E212" s="33"/>
      <c r="F212" s="15" t="s">
        <v>108</v>
      </c>
      <c r="G212" s="17">
        <v>2408.79</v>
      </c>
      <c r="H212" s="17"/>
      <c r="I212" s="17">
        <f t="shared" si="13"/>
        <v>0</v>
      </c>
      <c r="J212" s="21" t="s">
        <v>250</v>
      </c>
    </row>
    <row r="213" s="2" customFormat="1" ht="38.25" spans="1:10">
      <c r="A213" s="15">
        <v>175</v>
      </c>
      <c r="B213" s="15" t="s">
        <v>251</v>
      </c>
      <c r="C213" s="33"/>
      <c r="D213" s="33"/>
      <c r="E213" s="33"/>
      <c r="F213" s="54" t="s">
        <v>108</v>
      </c>
      <c r="G213" s="17">
        <v>43.67</v>
      </c>
      <c r="H213" s="17"/>
      <c r="I213" s="17">
        <f t="shared" si="13"/>
        <v>0</v>
      </c>
      <c r="J213" s="67" t="s">
        <v>252</v>
      </c>
    </row>
    <row r="214" s="2" customFormat="1" ht="38.25" spans="1:10">
      <c r="A214" s="15">
        <v>176</v>
      </c>
      <c r="B214" s="15" t="s">
        <v>251</v>
      </c>
      <c r="C214" s="33"/>
      <c r="D214" s="33"/>
      <c r="E214" s="33"/>
      <c r="F214" s="54" t="s">
        <v>108</v>
      </c>
      <c r="G214" s="17">
        <v>343.26</v>
      </c>
      <c r="H214" s="33"/>
      <c r="I214" s="17">
        <f t="shared" si="13"/>
        <v>0</v>
      </c>
      <c r="J214" s="67" t="s">
        <v>253</v>
      </c>
    </row>
    <row r="215" s="2" customFormat="1" ht="51" spans="1:10">
      <c r="A215" s="15">
        <v>177</v>
      </c>
      <c r="B215" s="15" t="s">
        <v>254</v>
      </c>
      <c r="C215" s="33"/>
      <c r="D215" s="33"/>
      <c r="E215" s="33"/>
      <c r="F215" s="15" t="s">
        <v>108</v>
      </c>
      <c r="G215" s="55">
        <v>4892.71</v>
      </c>
      <c r="H215" s="17"/>
      <c r="I215" s="17">
        <f t="shared" si="13"/>
        <v>0</v>
      </c>
      <c r="J215" s="21" t="s">
        <v>255</v>
      </c>
    </row>
    <row r="216" s="2" customFormat="1" ht="51" spans="1:10">
      <c r="A216" s="15">
        <v>178</v>
      </c>
      <c r="B216" s="15" t="s">
        <v>254</v>
      </c>
      <c r="C216" s="33"/>
      <c r="D216" s="33"/>
      <c r="E216" s="33"/>
      <c r="F216" s="15" t="s">
        <v>108</v>
      </c>
      <c r="G216" s="55">
        <v>5208.35</v>
      </c>
      <c r="H216" s="17"/>
      <c r="I216" s="17">
        <f t="shared" si="13"/>
        <v>0</v>
      </c>
      <c r="J216" s="21" t="s">
        <v>256</v>
      </c>
    </row>
    <row r="217" s="2" customFormat="1" spans="1:10">
      <c r="A217" s="15">
        <v>179</v>
      </c>
      <c r="B217" s="37" t="s">
        <v>257</v>
      </c>
      <c r="C217" s="33"/>
      <c r="D217" s="33"/>
      <c r="E217" s="33"/>
      <c r="F217" s="15" t="s">
        <v>108</v>
      </c>
      <c r="G217" s="17">
        <v>568.3</v>
      </c>
      <c r="H217" s="17"/>
      <c r="I217" s="17">
        <f t="shared" si="13"/>
        <v>0</v>
      </c>
      <c r="J217" s="68" t="s">
        <v>258</v>
      </c>
    </row>
    <row r="218" s="2" customFormat="1" spans="1:10">
      <c r="A218" s="15">
        <v>180</v>
      </c>
      <c r="B218" s="37" t="s">
        <v>257</v>
      </c>
      <c r="C218" s="33"/>
      <c r="D218" s="33"/>
      <c r="E218" s="33"/>
      <c r="F218" s="15" t="s">
        <v>108</v>
      </c>
      <c r="G218" s="17">
        <v>180.82</v>
      </c>
      <c r="H218" s="17"/>
      <c r="I218" s="17">
        <f t="shared" si="13"/>
        <v>0</v>
      </c>
      <c r="J218" s="68" t="s">
        <v>259</v>
      </c>
    </row>
    <row r="219" s="2" customFormat="1" spans="1:10">
      <c r="A219" s="15">
        <v>181</v>
      </c>
      <c r="B219" s="37" t="s">
        <v>257</v>
      </c>
      <c r="C219" s="33"/>
      <c r="D219" s="33"/>
      <c r="E219" s="33"/>
      <c r="F219" s="15" t="s">
        <v>108</v>
      </c>
      <c r="G219" s="56">
        <v>46</v>
      </c>
      <c r="H219" s="33"/>
      <c r="I219" s="17">
        <f t="shared" ref="I219:I237" si="14">G219*H219</f>
        <v>0</v>
      </c>
      <c r="J219" s="68" t="s">
        <v>260</v>
      </c>
    </row>
    <row r="220" s="2" customFormat="1" spans="1:10">
      <c r="A220" s="15">
        <v>182</v>
      </c>
      <c r="B220" s="37" t="s">
        <v>257</v>
      </c>
      <c r="C220" s="33"/>
      <c r="D220" s="33"/>
      <c r="E220" s="33"/>
      <c r="F220" s="15" t="s">
        <v>108</v>
      </c>
      <c r="G220" s="56">
        <v>26</v>
      </c>
      <c r="H220" s="17"/>
      <c r="I220" s="17">
        <f t="shared" si="14"/>
        <v>0</v>
      </c>
      <c r="J220" s="68" t="s">
        <v>261</v>
      </c>
    </row>
    <row r="221" s="2" customFormat="1" spans="1:10">
      <c r="A221" s="15">
        <v>183</v>
      </c>
      <c r="B221" s="37" t="s">
        <v>257</v>
      </c>
      <c r="C221" s="33"/>
      <c r="D221" s="33"/>
      <c r="E221" s="33"/>
      <c r="F221" s="15" t="s">
        <v>108</v>
      </c>
      <c r="G221" s="56">
        <v>142</v>
      </c>
      <c r="H221" s="17"/>
      <c r="I221" s="17">
        <f t="shared" si="14"/>
        <v>0</v>
      </c>
      <c r="J221" s="68" t="s">
        <v>262</v>
      </c>
    </row>
    <row r="222" s="2" customFormat="1" ht="38.25" spans="1:10">
      <c r="A222" s="15">
        <v>184</v>
      </c>
      <c r="B222" s="15" t="s">
        <v>263</v>
      </c>
      <c r="C222" s="33"/>
      <c r="D222" s="33"/>
      <c r="E222" s="33"/>
      <c r="F222" s="15" t="s">
        <v>108</v>
      </c>
      <c r="G222" s="55">
        <v>1681.22</v>
      </c>
      <c r="H222" s="17"/>
      <c r="I222" s="17">
        <f t="shared" si="14"/>
        <v>0</v>
      </c>
      <c r="J222" s="21" t="s">
        <v>264</v>
      </c>
    </row>
    <row r="223" s="2" customFormat="1" ht="25.5" spans="1:10">
      <c r="A223" s="15">
        <v>185</v>
      </c>
      <c r="B223" s="15" t="s">
        <v>265</v>
      </c>
      <c r="C223" s="33"/>
      <c r="D223" s="33"/>
      <c r="E223" s="33"/>
      <c r="F223" s="15" t="s">
        <v>58</v>
      </c>
      <c r="G223" s="55">
        <v>7</v>
      </c>
      <c r="H223" s="17"/>
      <c r="I223" s="17">
        <f t="shared" si="14"/>
        <v>0</v>
      </c>
      <c r="J223" s="21" t="s">
        <v>266</v>
      </c>
    </row>
    <row r="224" s="2" customFormat="1" ht="42" customHeight="1" spans="1:10">
      <c r="A224" s="15">
        <v>186</v>
      </c>
      <c r="B224" s="15" t="s">
        <v>267</v>
      </c>
      <c r="C224" s="33"/>
      <c r="D224" s="33"/>
      <c r="E224" s="33"/>
      <c r="F224" s="15" t="s">
        <v>58</v>
      </c>
      <c r="G224" s="17">
        <v>7</v>
      </c>
      <c r="H224" s="33"/>
      <c r="I224" s="17">
        <f t="shared" si="14"/>
        <v>0</v>
      </c>
      <c r="J224" s="21" t="s">
        <v>268</v>
      </c>
    </row>
    <row r="225" s="2" customFormat="1" ht="42" customHeight="1" spans="1:10">
      <c r="A225" s="15">
        <v>187</v>
      </c>
      <c r="B225" s="15" t="s">
        <v>269</v>
      </c>
      <c r="C225" s="33"/>
      <c r="D225" s="33"/>
      <c r="E225" s="33"/>
      <c r="F225" s="54" t="s">
        <v>58</v>
      </c>
      <c r="G225" s="17">
        <v>3</v>
      </c>
      <c r="H225" s="17"/>
      <c r="I225" s="17">
        <f t="shared" si="14"/>
        <v>0</v>
      </c>
      <c r="J225" s="23" t="s">
        <v>270</v>
      </c>
    </row>
    <row r="226" s="2" customFormat="1" ht="38.25" spans="1:10">
      <c r="A226" s="15">
        <v>188</v>
      </c>
      <c r="B226" s="15" t="s">
        <v>269</v>
      </c>
      <c r="C226" s="33"/>
      <c r="D226" s="33"/>
      <c r="E226" s="33"/>
      <c r="F226" s="54" t="s">
        <v>58</v>
      </c>
      <c r="G226" s="17">
        <v>61</v>
      </c>
      <c r="H226" s="17"/>
      <c r="I226" s="17">
        <f t="shared" si="14"/>
        <v>0</v>
      </c>
      <c r="J226" s="23" t="s">
        <v>271</v>
      </c>
    </row>
    <row r="227" s="2" customFormat="1" ht="38.25" spans="1:10">
      <c r="A227" s="15">
        <v>189</v>
      </c>
      <c r="B227" s="15" t="s">
        <v>269</v>
      </c>
      <c r="C227" s="33"/>
      <c r="D227" s="33"/>
      <c r="E227" s="33"/>
      <c r="F227" s="54" t="s">
        <v>58</v>
      </c>
      <c r="G227" s="17">
        <v>7</v>
      </c>
      <c r="H227" s="17"/>
      <c r="I227" s="17">
        <f t="shared" si="14"/>
        <v>0</v>
      </c>
      <c r="J227" s="23" t="s">
        <v>272</v>
      </c>
    </row>
    <row r="228" s="2" customFormat="1" spans="1:10">
      <c r="A228" s="15">
        <v>190</v>
      </c>
      <c r="B228" s="15" t="s">
        <v>273</v>
      </c>
      <c r="C228" s="33"/>
      <c r="D228" s="33"/>
      <c r="E228" s="33"/>
      <c r="F228" s="54" t="s">
        <v>58</v>
      </c>
      <c r="G228" s="17">
        <v>9</v>
      </c>
      <c r="H228" s="17"/>
      <c r="I228" s="17">
        <f t="shared" si="14"/>
        <v>0</v>
      </c>
      <c r="J228" s="23" t="s">
        <v>274</v>
      </c>
    </row>
    <row r="229" s="2" customFormat="1" spans="1:10">
      <c r="A229" s="15">
        <v>191</v>
      </c>
      <c r="B229" s="15" t="s">
        <v>273</v>
      </c>
      <c r="C229" s="33"/>
      <c r="D229" s="33"/>
      <c r="E229" s="33"/>
      <c r="F229" s="54" t="s">
        <v>58</v>
      </c>
      <c r="G229" s="17">
        <v>16</v>
      </c>
      <c r="H229" s="33"/>
      <c r="I229" s="17">
        <f t="shared" si="14"/>
        <v>0</v>
      </c>
      <c r="J229" s="23" t="s">
        <v>275</v>
      </c>
    </row>
    <row r="230" s="2" customFormat="1" spans="1:10">
      <c r="A230" s="15">
        <v>192</v>
      </c>
      <c r="B230" s="15" t="s">
        <v>273</v>
      </c>
      <c r="C230" s="33"/>
      <c r="D230" s="33"/>
      <c r="E230" s="33"/>
      <c r="F230" s="54" t="s">
        <v>58</v>
      </c>
      <c r="G230" s="17">
        <v>3</v>
      </c>
      <c r="H230" s="17"/>
      <c r="I230" s="17">
        <f t="shared" si="14"/>
        <v>0</v>
      </c>
      <c r="J230" s="23" t="s">
        <v>276</v>
      </c>
    </row>
    <row r="231" s="2" customFormat="1" ht="38.25" spans="1:10">
      <c r="A231" s="15">
        <v>193</v>
      </c>
      <c r="B231" s="15" t="s">
        <v>277</v>
      </c>
      <c r="C231" s="33"/>
      <c r="D231" s="33"/>
      <c r="E231" s="33"/>
      <c r="F231" s="54" t="s">
        <v>100</v>
      </c>
      <c r="G231" s="17">
        <v>122</v>
      </c>
      <c r="H231" s="17"/>
      <c r="I231" s="17">
        <f t="shared" si="14"/>
        <v>0</v>
      </c>
      <c r="J231" s="23" t="s">
        <v>278</v>
      </c>
    </row>
    <row r="232" s="2" customFormat="1" ht="51" spans="1:10">
      <c r="A232" s="15">
        <v>194</v>
      </c>
      <c r="B232" s="15" t="s">
        <v>279</v>
      </c>
      <c r="C232" s="33"/>
      <c r="D232" s="33"/>
      <c r="E232" s="33"/>
      <c r="F232" s="54" t="s">
        <v>100</v>
      </c>
      <c r="G232" s="17">
        <v>42</v>
      </c>
      <c r="H232" s="17"/>
      <c r="I232" s="17">
        <f t="shared" si="14"/>
        <v>0</v>
      </c>
      <c r="J232" s="23" t="s">
        <v>280</v>
      </c>
    </row>
    <row r="233" s="2" customFormat="1" ht="25.5" spans="1:10">
      <c r="A233" s="15">
        <v>195</v>
      </c>
      <c r="B233" s="15" t="s">
        <v>281</v>
      </c>
      <c r="C233" s="33"/>
      <c r="D233" s="33"/>
      <c r="E233" s="33"/>
      <c r="F233" s="15" t="s">
        <v>28</v>
      </c>
      <c r="G233" s="17">
        <v>2</v>
      </c>
      <c r="H233" s="17"/>
      <c r="I233" s="17">
        <f t="shared" si="14"/>
        <v>0</v>
      </c>
      <c r="J233" s="21" t="s">
        <v>282</v>
      </c>
    </row>
    <row r="234" s="2" customFormat="1" ht="25.5" spans="1:10">
      <c r="A234" s="15">
        <v>196</v>
      </c>
      <c r="B234" s="15" t="s">
        <v>283</v>
      </c>
      <c r="C234" s="33"/>
      <c r="D234" s="33"/>
      <c r="E234" s="33"/>
      <c r="F234" s="54" t="s">
        <v>100</v>
      </c>
      <c r="G234" s="54">
        <v>280</v>
      </c>
      <c r="H234" s="33"/>
      <c r="I234" s="17">
        <f t="shared" si="14"/>
        <v>0</v>
      </c>
      <c r="J234" s="23" t="s">
        <v>284</v>
      </c>
    </row>
    <row r="235" s="2" customFormat="1" ht="51" spans="1:10">
      <c r="A235" s="15">
        <v>197</v>
      </c>
      <c r="B235" s="37" t="s">
        <v>285</v>
      </c>
      <c r="C235" s="33"/>
      <c r="D235" s="33"/>
      <c r="E235" s="33"/>
      <c r="F235" s="57" t="s">
        <v>58</v>
      </c>
      <c r="G235" s="58">
        <v>1</v>
      </c>
      <c r="H235" s="17"/>
      <c r="I235" s="17">
        <f t="shared" si="14"/>
        <v>0</v>
      </c>
      <c r="J235" s="45" t="s">
        <v>286</v>
      </c>
    </row>
    <row r="236" s="2" customFormat="1" ht="51" spans="1:10">
      <c r="A236" s="15">
        <v>198</v>
      </c>
      <c r="B236" s="37" t="s">
        <v>287</v>
      </c>
      <c r="C236" s="33"/>
      <c r="D236" s="33"/>
      <c r="E236" s="33"/>
      <c r="F236" s="15" t="s">
        <v>58</v>
      </c>
      <c r="G236" s="17">
        <v>2</v>
      </c>
      <c r="H236" s="17"/>
      <c r="I236" s="17">
        <f t="shared" si="14"/>
        <v>0</v>
      </c>
      <c r="J236" s="45" t="s">
        <v>288</v>
      </c>
    </row>
    <row r="237" s="2" customFormat="1" ht="76.5" spans="1:10">
      <c r="A237" s="15">
        <v>199</v>
      </c>
      <c r="B237" s="59" t="s">
        <v>289</v>
      </c>
      <c r="C237" s="33"/>
      <c r="D237" s="33"/>
      <c r="E237" s="33"/>
      <c r="F237" s="60" t="s">
        <v>58</v>
      </c>
      <c r="G237" s="61">
        <v>48</v>
      </c>
      <c r="H237" s="17"/>
      <c r="I237" s="17">
        <f t="shared" si="14"/>
        <v>0</v>
      </c>
      <c r="J237" s="59" t="s">
        <v>290</v>
      </c>
    </row>
    <row r="238" s="2" customFormat="1" ht="38.25" spans="1:10">
      <c r="A238" s="15">
        <v>200</v>
      </c>
      <c r="B238" s="59" t="s">
        <v>291</v>
      </c>
      <c r="C238" s="33"/>
      <c r="D238" s="33"/>
      <c r="E238" s="33"/>
      <c r="F238" s="60" t="s">
        <v>100</v>
      </c>
      <c r="G238" s="61">
        <v>84</v>
      </c>
      <c r="H238" s="17"/>
      <c r="I238" s="17">
        <f t="shared" ref="I238:I253" si="15">G238*H238</f>
        <v>0</v>
      </c>
      <c r="J238" s="59" t="s">
        <v>292</v>
      </c>
    </row>
    <row r="239" s="2" customFormat="1" ht="38.25" spans="1:10">
      <c r="A239" s="15">
        <v>201</v>
      </c>
      <c r="B239" s="59" t="s">
        <v>293</v>
      </c>
      <c r="C239" s="33"/>
      <c r="D239" s="33"/>
      <c r="E239" s="33"/>
      <c r="F239" s="60" t="s">
        <v>100</v>
      </c>
      <c r="G239" s="61">
        <v>66</v>
      </c>
      <c r="H239" s="33"/>
      <c r="I239" s="17">
        <f t="shared" si="15"/>
        <v>0</v>
      </c>
      <c r="J239" s="59" t="s">
        <v>294</v>
      </c>
    </row>
    <row r="240" s="2" customFormat="1" ht="38.25" spans="1:10">
      <c r="A240" s="15">
        <v>202</v>
      </c>
      <c r="B240" s="59" t="s">
        <v>295</v>
      </c>
      <c r="C240" s="33"/>
      <c r="D240" s="33"/>
      <c r="E240" s="33"/>
      <c r="F240" s="60" t="s">
        <v>100</v>
      </c>
      <c r="G240" s="61">
        <v>66</v>
      </c>
      <c r="H240" s="17"/>
      <c r="I240" s="17">
        <f t="shared" si="15"/>
        <v>0</v>
      </c>
      <c r="J240" s="59" t="s">
        <v>296</v>
      </c>
    </row>
    <row r="241" s="2" customFormat="1" spans="1:10">
      <c r="A241" s="15">
        <v>203</v>
      </c>
      <c r="B241" s="59" t="s">
        <v>297</v>
      </c>
      <c r="C241" s="33"/>
      <c r="D241" s="33"/>
      <c r="E241" s="33"/>
      <c r="F241" s="60"/>
      <c r="G241" s="61">
        <v>48</v>
      </c>
      <c r="H241" s="17"/>
      <c r="I241" s="17">
        <f t="shared" si="15"/>
        <v>0</v>
      </c>
      <c r="J241" s="59" t="s">
        <v>298</v>
      </c>
    </row>
    <row r="242" s="2" customFormat="1" ht="38.25" spans="1:10">
      <c r="A242" s="15">
        <v>204</v>
      </c>
      <c r="B242" s="62" t="s">
        <v>299</v>
      </c>
      <c r="C242" s="33"/>
      <c r="D242" s="33"/>
      <c r="E242" s="33"/>
      <c r="F242" s="54" t="s">
        <v>100</v>
      </c>
      <c r="G242" s="63">
        <v>13</v>
      </c>
      <c r="H242" s="17"/>
      <c r="I242" s="17">
        <f t="shared" si="15"/>
        <v>0</v>
      </c>
      <c r="J242" s="21" t="s">
        <v>300</v>
      </c>
    </row>
    <row r="243" s="2" customFormat="1" ht="63.75" spans="1:10">
      <c r="A243" s="15">
        <v>205</v>
      </c>
      <c r="B243" s="62" t="s">
        <v>301</v>
      </c>
      <c r="C243" s="33"/>
      <c r="D243" s="33"/>
      <c r="E243" s="33"/>
      <c r="F243" s="54" t="s">
        <v>108</v>
      </c>
      <c r="G243" s="63">
        <v>139</v>
      </c>
      <c r="H243" s="17"/>
      <c r="I243" s="17">
        <f t="shared" si="15"/>
        <v>0</v>
      </c>
      <c r="J243" s="21" t="s">
        <v>302</v>
      </c>
    </row>
    <row r="244" s="2" customFormat="1" ht="63.75" spans="1:10">
      <c r="A244" s="15">
        <v>206</v>
      </c>
      <c r="B244" s="62" t="s">
        <v>301</v>
      </c>
      <c r="C244" s="33"/>
      <c r="D244" s="33"/>
      <c r="E244" s="33"/>
      <c r="F244" s="54" t="s">
        <v>108</v>
      </c>
      <c r="G244" s="63">
        <v>296</v>
      </c>
      <c r="H244" s="33"/>
      <c r="I244" s="17">
        <f t="shared" si="15"/>
        <v>0</v>
      </c>
      <c r="J244" s="21" t="s">
        <v>303</v>
      </c>
    </row>
    <row r="245" s="2" customFormat="1" ht="63.75" spans="1:10">
      <c r="A245" s="15">
        <v>207</v>
      </c>
      <c r="B245" s="62" t="s">
        <v>301</v>
      </c>
      <c r="C245" s="33"/>
      <c r="D245" s="33"/>
      <c r="E245" s="33"/>
      <c r="F245" s="54" t="s">
        <v>108</v>
      </c>
      <c r="G245" s="63">
        <v>277</v>
      </c>
      <c r="H245" s="17"/>
      <c r="I245" s="17">
        <f t="shared" si="15"/>
        <v>0</v>
      </c>
      <c r="J245" s="21" t="s">
        <v>304</v>
      </c>
    </row>
    <row r="246" s="2" customFormat="1" ht="25.5" spans="1:10">
      <c r="A246" s="15">
        <v>208</v>
      </c>
      <c r="B246" s="62" t="s">
        <v>305</v>
      </c>
      <c r="C246" s="33"/>
      <c r="D246" s="33"/>
      <c r="E246" s="33"/>
      <c r="F246" s="54" t="s">
        <v>306</v>
      </c>
      <c r="G246" s="63">
        <v>122</v>
      </c>
      <c r="H246" s="17"/>
      <c r="I246" s="17">
        <f t="shared" si="15"/>
        <v>0</v>
      </c>
      <c r="J246" s="21" t="s">
        <v>307</v>
      </c>
    </row>
    <row r="247" s="2" customFormat="1" ht="89.25" spans="1:10">
      <c r="A247" s="15">
        <v>209</v>
      </c>
      <c r="B247" s="62" t="s">
        <v>308</v>
      </c>
      <c r="C247" s="33"/>
      <c r="D247" s="33"/>
      <c r="E247" s="33"/>
      <c r="F247" s="10" t="s">
        <v>309</v>
      </c>
      <c r="G247" s="17">
        <v>1</v>
      </c>
      <c r="H247" s="17"/>
      <c r="I247" s="17">
        <f t="shared" si="15"/>
        <v>0</v>
      </c>
      <c r="J247" s="21" t="s">
        <v>310</v>
      </c>
    </row>
    <row r="248" s="2" customFormat="1" ht="89.25" spans="1:10">
      <c r="A248" s="15">
        <v>210</v>
      </c>
      <c r="B248" s="62" t="s">
        <v>308</v>
      </c>
      <c r="C248" s="33"/>
      <c r="D248" s="33"/>
      <c r="E248" s="33"/>
      <c r="F248" s="10" t="s">
        <v>309</v>
      </c>
      <c r="G248" s="17">
        <v>2</v>
      </c>
      <c r="H248" s="17"/>
      <c r="I248" s="17">
        <f t="shared" si="15"/>
        <v>0</v>
      </c>
      <c r="J248" s="21" t="s">
        <v>311</v>
      </c>
    </row>
    <row r="249" s="2" customFormat="1" ht="102" spans="1:10">
      <c r="A249" s="15">
        <v>211</v>
      </c>
      <c r="B249" s="62" t="s">
        <v>312</v>
      </c>
      <c r="C249" s="33"/>
      <c r="D249" s="33"/>
      <c r="E249" s="33"/>
      <c r="F249" s="17" t="s">
        <v>100</v>
      </c>
      <c r="G249" s="17">
        <v>8</v>
      </c>
      <c r="H249" s="33"/>
      <c r="I249" s="17">
        <f t="shared" si="15"/>
        <v>0</v>
      </c>
      <c r="J249" s="21" t="s">
        <v>313</v>
      </c>
    </row>
    <row r="250" s="2" customFormat="1" ht="102" spans="1:10">
      <c r="A250" s="15">
        <v>212</v>
      </c>
      <c r="B250" s="62" t="s">
        <v>312</v>
      </c>
      <c r="C250" s="33"/>
      <c r="D250" s="33"/>
      <c r="E250" s="33"/>
      <c r="F250" s="17" t="s">
        <v>100</v>
      </c>
      <c r="G250" s="17">
        <v>8</v>
      </c>
      <c r="H250" s="17"/>
      <c r="I250" s="17">
        <f t="shared" si="15"/>
        <v>0</v>
      </c>
      <c r="J250" s="21" t="s">
        <v>314</v>
      </c>
    </row>
    <row r="251" s="2" customFormat="1" spans="1:10">
      <c r="A251" s="15">
        <v>213</v>
      </c>
      <c r="B251" s="62" t="s">
        <v>315</v>
      </c>
      <c r="C251" s="33"/>
      <c r="D251" s="33"/>
      <c r="E251" s="33"/>
      <c r="F251" s="17" t="s">
        <v>28</v>
      </c>
      <c r="G251" s="17">
        <v>1</v>
      </c>
      <c r="H251" s="17"/>
      <c r="I251" s="17">
        <f t="shared" si="15"/>
        <v>0</v>
      </c>
      <c r="J251" s="21" t="s">
        <v>316</v>
      </c>
    </row>
    <row r="252" s="2" customFormat="1" spans="1:10">
      <c r="A252" s="15">
        <v>214</v>
      </c>
      <c r="B252" s="62" t="s">
        <v>315</v>
      </c>
      <c r="C252" s="33"/>
      <c r="D252" s="33"/>
      <c r="E252" s="33"/>
      <c r="F252" s="17" t="s">
        <v>28</v>
      </c>
      <c r="G252" s="17">
        <v>1</v>
      </c>
      <c r="H252" s="17"/>
      <c r="I252" s="17">
        <f t="shared" si="15"/>
        <v>0</v>
      </c>
      <c r="J252" s="21" t="s">
        <v>316</v>
      </c>
    </row>
    <row r="253" s="2" customFormat="1" spans="1:10">
      <c r="A253" s="15">
        <v>215</v>
      </c>
      <c r="B253" s="62" t="s">
        <v>317</v>
      </c>
      <c r="C253" s="33"/>
      <c r="D253" s="33"/>
      <c r="E253" s="33"/>
      <c r="F253" s="17" t="s">
        <v>58</v>
      </c>
      <c r="G253" s="17">
        <v>1</v>
      </c>
      <c r="H253" s="17"/>
      <c r="I253" s="17">
        <f t="shared" si="15"/>
        <v>0</v>
      </c>
      <c r="J253" s="21" t="s">
        <v>318</v>
      </c>
    </row>
    <row r="254" s="3" customFormat="1" ht="26" customHeight="1" spans="1:10">
      <c r="A254" s="64"/>
      <c r="B254" s="26"/>
      <c r="C254" s="51"/>
      <c r="D254" s="51"/>
      <c r="E254" s="51"/>
      <c r="F254" s="26"/>
      <c r="G254" s="26" t="s">
        <v>81</v>
      </c>
      <c r="H254" s="51"/>
      <c r="I254" s="27">
        <f>SUM(I185:I253)</f>
        <v>0</v>
      </c>
      <c r="J254" s="26"/>
    </row>
    <row r="255" s="2" customFormat="1" ht="18.75" spans="1:10">
      <c r="A255" s="15" t="s">
        <v>319</v>
      </c>
      <c r="B255" s="29" t="s">
        <v>320</v>
      </c>
      <c r="C255" s="30"/>
      <c r="D255" s="30"/>
      <c r="E255" s="30"/>
      <c r="F255" s="30"/>
      <c r="G255" s="30"/>
      <c r="H255" s="31"/>
      <c r="I255" s="31"/>
      <c r="J255" s="41"/>
    </row>
    <row r="256" s="2" customFormat="1" ht="25.5" spans="1:10">
      <c r="A256" s="15">
        <v>216</v>
      </c>
      <c r="B256" s="34" t="s">
        <v>321</v>
      </c>
      <c r="C256" s="33"/>
      <c r="D256" s="33"/>
      <c r="E256" s="33"/>
      <c r="F256" s="34" t="s">
        <v>28</v>
      </c>
      <c r="G256" s="36">
        <v>3</v>
      </c>
      <c r="H256" s="17"/>
      <c r="I256" s="17">
        <f t="shared" ref="I256:I260" si="16">G256*H256</f>
        <v>0</v>
      </c>
      <c r="J256" s="43" t="s">
        <v>322</v>
      </c>
    </row>
    <row r="257" s="2" customFormat="1" ht="25.5" spans="1:10">
      <c r="A257" s="15">
        <v>217</v>
      </c>
      <c r="B257" s="34" t="s">
        <v>323</v>
      </c>
      <c r="C257" s="33"/>
      <c r="D257" s="33"/>
      <c r="E257" s="33"/>
      <c r="F257" s="34" t="s">
        <v>108</v>
      </c>
      <c r="G257" s="36">
        <v>170.681148</v>
      </c>
      <c r="H257" s="17"/>
      <c r="I257" s="17">
        <f t="shared" si="16"/>
        <v>0</v>
      </c>
      <c r="J257" s="43"/>
    </row>
    <row r="258" s="2" customFormat="1" ht="38.25" spans="1:10">
      <c r="A258" s="15">
        <v>218</v>
      </c>
      <c r="B258" s="15" t="s">
        <v>324</v>
      </c>
      <c r="C258" s="33"/>
      <c r="D258" s="33"/>
      <c r="E258" s="33"/>
      <c r="F258" s="15" t="s">
        <v>127</v>
      </c>
      <c r="G258" s="36">
        <v>339.138396</v>
      </c>
      <c r="H258" s="17"/>
      <c r="I258" s="17">
        <f t="shared" si="16"/>
        <v>0</v>
      </c>
      <c r="J258" s="21" t="s">
        <v>325</v>
      </c>
    </row>
    <row r="259" s="2" customFormat="1" ht="25.5" spans="1:10">
      <c r="A259" s="15">
        <v>219</v>
      </c>
      <c r="B259" s="15" t="s">
        <v>326</v>
      </c>
      <c r="C259" s="33"/>
      <c r="D259" s="33"/>
      <c r="E259" s="33"/>
      <c r="F259" s="15" t="s">
        <v>327</v>
      </c>
      <c r="G259" s="17">
        <v>720</v>
      </c>
      <c r="H259" s="17"/>
      <c r="I259" s="17">
        <f t="shared" si="16"/>
        <v>0</v>
      </c>
      <c r="J259" s="21" t="s">
        <v>328</v>
      </c>
    </row>
    <row r="260" s="2" customFormat="1" ht="63.75" spans="1:10">
      <c r="A260" s="15">
        <v>220</v>
      </c>
      <c r="B260" s="15" t="s">
        <v>329</v>
      </c>
      <c r="C260" s="33"/>
      <c r="D260" s="33"/>
      <c r="E260" s="33"/>
      <c r="F260" s="15" t="s">
        <v>127</v>
      </c>
      <c r="G260" s="17">
        <v>14.4</v>
      </c>
      <c r="H260" s="33"/>
      <c r="I260" s="17">
        <f t="shared" si="16"/>
        <v>0</v>
      </c>
      <c r="J260" s="21" t="s">
        <v>330</v>
      </c>
    </row>
    <row r="261" s="3" customFormat="1" ht="21" customHeight="1" spans="1:10">
      <c r="A261" s="51"/>
      <c r="B261" s="69"/>
      <c r="C261" s="51"/>
      <c r="D261" s="51"/>
      <c r="E261" s="51"/>
      <c r="F261" s="51"/>
      <c r="G261" s="51" t="s">
        <v>81</v>
      </c>
      <c r="H261" s="70"/>
      <c r="I261" s="70">
        <f>SUM(I256:I260)</f>
        <v>0</v>
      </c>
      <c r="J261" s="51"/>
    </row>
    <row r="262" s="3" customFormat="1" spans="1:10">
      <c r="A262" s="51" t="s">
        <v>331</v>
      </c>
      <c r="B262" s="69" t="s">
        <v>332</v>
      </c>
      <c r="C262" s="71"/>
      <c r="D262" s="71"/>
      <c r="E262" s="71"/>
      <c r="F262" s="71"/>
      <c r="G262" s="71"/>
      <c r="H262" s="72"/>
      <c r="I262" s="70">
        <f>I95+I183+I254+I261</f>
        <v>0</v>
      </c>
      <c r="J262" s="51"/>
    </row>
    <row r="263" s="3" customFormat="1" ht="66" customHeight="1" spans="1:10">
      <c r="A263" s="51" t="s">
        <v>333</v>
      </c>
      <c r="B263" s="73">
        <f>I262</f>
        <v>0</v>
      </c>
      <c r="C263" s="74"/>
      <c r="D263" s="74"/>
      <c r="E263" s="74"/>
      <c r="F263" s="74"/>
      <c r="G263" s="74"/>
      <c r="H263" s="75"/>
      <c r="I263" s="72"/>
      <c r="J263" s="51"/>
    </row>
    <row r="264" s="2" customFormat="1" ht="40" customHeight="1" spans="1:10">
      <c r="A264" s="76"/>
      <c r="B264" s="77"/>
      <c r="C264" s="77"/>
      <c r="D264" s="77"/>
      <c r="E264" s="77"/>
      <c r="F264" s="77"/>
      <c r="G264" s="77"/>
      <c r="H264" s="78"/>
      <c r="I264" s="78"/>
      <c r="J264" s="79"/>
    </row>
  </sheetData>
  <mergeCells count="212">
    <mergeCell ref="A1:J1"/>
    <mergeCell ref="C2:E2"/>
    <mergeCell ref="B4:J4"/>
    <mergeCell ref="B5:I5"/>
    <mergeCell ref="B6:F6"/>
    <mergeCell ref="B11:F11"/>
    <mergeCell ref="B15:F15"/>
    <mergeCell ref="B19:F19"/>
    <mergeCell ref="B21:F21"/>
    <mergeCell ref="B23:F23"/>
    <mergeCell ref="B25:F25"/>
    <mergeCell ref="B27:F27"/>
    <mergeCell ref="B29:F29"/>
    <mergeCell ref="B31:F31"/>
    <mergeCell ref="B33:F33"/>
    <mergeCell ref="B35:F35"/>
    <mergeCell ref="B37:F37"/>
    <mergeCell ref="B39:F39"/>
    <mergeCell ref="B41:F41"/>
    <mergeCell ref="B43:F43"/>
    <mergeCell ref="C45:E45"/>
    <mergeCell ref="B46:F46"/>
    <mergeCell ref="B50:F50"/>
    <mergeCell ref="B52:F52"/>
    <mergeCell ref="B54:F54"/>
    <mergeCell ref="C56:E56"/>
    <mergeCell ref="B57:I57"/>
    <mergeCell ref="B58:F58"/>
    <mergeCell ref="B63:F63"/>
    <mergeCell ref="B69:F69"/>
    <mergeCell ref="B77:F77"/>
    <mergeCell ref="B82:F82"/>
    <mergeCell ref="B88:F88"/>
    <mergeCell ref="B90:F90"/>
    <mergeCell ref="B92:F92"/>
    <mergeCell ref="C93:E93"/>
    <mergeCell ref="B96:J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C154:E154"/>
    <mergeCell ref="C155:E155"/>
    <mergeCell ref="C156:E156"/>
    <mergeCell ref="C157:E157"/>
    <mergeCell ref="C158:E158"/>
    <mergeCell ref="C159:E159"/>
    <mergeCell ref="C160:E160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B184:J184"/>
    <mergeCell ref="C185:E185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C201:E201"/>
    <mergeCell ref="C202:E202"/>
    <mergeCell ref="C203:E203"/>
    <mergeCell ref="C204:E204"/>
    <mergeCell ref="C205:E205"/>
    <mergeCell ref="C206:E206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31:E231"/>
    <mergeCell ref="C232:E232"/>
    <mergeCell ref="C233:E233"/>
    <mergeCell ref="C234:E234"/>
    <mergeCell ref="C235:E235"/>
    <mergeCell ref="C236:E236"/>
    <mergeCell ref="C237:E237"/>
    <mergeCell ref="C238:E238"/>
    <mergeCell ref="C239:E239"/>
    <mergeCell ref="C240:E240"/>
    <mergeCell ref="C241:E241"/>
    <mergeCell ref="C242:E242"/>
    <mergeCell ref="C243:E243"/>
    <mergeCell ref="C244:E244"/>
    <mergeCell ref="C245:E245"/>
    <mergeCell ref="C246:E246"/>
    <mergeCell ref="C247:E247"/>
    <mergeCell ref="C248:E248"/>
    <mergeCell ref="C249:E249"/>
    <mergeCell ref="C250:E250"/>
    <mergeCell ref="C251:E251"/>
    <mergeCell ref="C252:E252"/>
    <mergeCell ref="C253:E253"/>
    <mergeCell ref="C254:E254"/>
    <mergeCell ref="B255:J255"/>
    <mergeCell ref="C256:E256"/>
    <mergeCell ref="C257:E257"/>
    <mergeCell ref="C258:E258"/>
    <mergeCell ref="C259:E259"/>
    <mergeCell ref="C260:E260"/>
    <mergeCell ref="C261:E261"/>
    <mergeCell ref="B262:H262"/>
    <mergeCell ref="B263:I263"/>
    <mergeCell ref="A264:J264"/>
    <mergeCell ref="A2:A3"/>
    <mergeCell ref="B2:B3"/>
    <mergeCell ref="F2:F3"/>
    <mergeCell ref="G2:G3"/>
    <mergeCell ref="H2:H3"/>
    <mergeCell ref="I2:I3"/>
    <mergeCell ref="J2:J3"/>
  </mergeCells>
  <dataValidations count="1">
    <dataValidation type="list" allowBlank="1" showInputMessage="1" showErrorMessage="1" sqref="F200 F204 F205 F206 F207 F208 F209 F201:F202">
      <formula1>"m,㎡,m³,t,kg,项,位,个,樘,套,箱,100个,100m"</formula1>
    </dataValidation>
  </dataValidations>
  <pageMargins left="0.700694444444445" right="0.700694444444445" top="0.751388888888889" bottom="0.751388888888889" header="0.298611111111111" footer="0.298611111111111"/>
  <pageSetup paperSize="9" scale="7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1" sqref="H21"/>
    </sheetView>
  </sheetViews>
  <sheetFormatPr defaultColWidth="8.89166666666667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预算汇总表</vt:lpstr>
      <vt:lpstr>分项预算清单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</cp:lastModifiedBy>
  <dcterms:created xsi:type="dcterms:W3CDTF">2022-11-13T08:09:00Z</dcterms:created>
  <dcterms:modified xsi:type="dcterms:W3CDTF">2023-11-08T15:00:15Z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68B17DCED3984C659E457EEA8B30B307</vt:lpwstr>
  </property>
  <property fmtid="{D5CDD505-2E9C-101B-9397-08002B2CF9AE}" pid="3" name="KSOProductBuildVer">
    <vt:lpwstr>2052-12.1.0.15712</vt:lpwstr>
  </property>
</Properties>
</file>